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9230" windowHeight="6150" activeTab="5"/>
  </bookViews>
  <sheets>
    <sheet name="Прил 1" sheetId="1" r:id="rId1"/>
    <sheet name="Прил 2" sheetId="2" r:id="rId2"/>
    <sheet name="Прил 3 " sheetId="3" r:id="rId3"/>
    <sheet name="Прил 4" sheetId="4" r:id="rId4"/>
    <sheet name="Прил. 5" sheetId="5" r:id="rId5"/>
    <sheet name="Прил 6" sheetId="6" r:id="rId6"/>
  </sheets>
  <definedNames>
    <definedName name="_xlnm.Print_Titles" localSheetId="4">'Прил. 5'!$11:$11</definedName>
    <definedName name="_xlnm.Print_Area" localSheetId="0">'Прил 1'!$A$1:$H$29</definedName>
    <definedName name="_xlnm.Print_Area" localSheetId="4">'Прил. 5'!$A$1:$F$87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<sst xmlns="http://schemas.openxmlformats.org/spreadsheetml/2006/main" count="242" uniqueCount="119">
  <si>
    <t>№ п/п</t>
  </si>
  <si>
    <t>Наименование предмета</t>
  </si>
  <si>
    <t>Сумма (руб.)</t>
  </si>
  <si>
    <t>Основы безопасности жизнедеятельности</t>
  </si>
  <si>
    <t>Изобразительное искусство</t>
  </si>
  <si>
    <t>Музыка</t>
  </si>
  <si>
    <t>Технология</t>
  </si>
  <si>
    <t>Физическая культура</t>
  </si>
  <si>
    <t>Информация</t>
  </si>
  <si>
    <t>Класс</t>
  </si>
  <si>
    <t>Итого 1-4</t>
  </si>
  <si>
    <t>Итого 5-9</t>
  </si>
  <si>
    <t>Итого 10-11</t>
  </si>
  <si>
    <t>Единицы измерения</t>
  </si>
  <si>
    <t>Городские поселения</t>
  </si>
  <si>
    <t>Сельская местность</t>
  </si>
  <si>
    <t>Наименование показателя</t>
  </si>
  <si>
    <t>Ед.</t>
  </si>
  <si>
    <t xml:space="preserve">Количество общеобразовательных организаций, библиотеки которых были пополнены </t>
  </si>
  <si>
    <t>1.1</t>
  </si>
  <si>
    <t>1.2</t>
  </si>
  <si>
    <t>1.3</t>
  </si>
  <si>
    <t>2</t>
  </si>
  <si>
    <t>ВСЕГО:</t>
  </si>
  <si>
    <t xml:space="preserve">Пополнение фондов библиотек общеобразовательных организаций </t>
  </si>
  <si>
    <t>1.2.1</t>
  </si>
  <si>
    <t>1.2.2</t>
  </si>
  <si>
    <t>1.2.3</t>
  </si>
  <si>
    <t>1.3.1</t>
  </si>
  <si>
    <t>1.3.2</t>
  </si>
  <si>
    <t>1.3.3</t>
  </si>
  <si>
    <t>за счет краевых субвенций</t>
  </si>
  <si>
    <t xml:space="preserve">за счет муниципального бюджета </t>
  </si>
  <si>
    <t xml:space="preserve">за счет внебюджетных средств </t>
  </si>
  <si>
    <t>за счет муниципального бюджета</t>
  </si>
  <si>
    <t>Итого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</si>
  <si>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</si>
  <si>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</si>
  <si>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</si>
  <si>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</si>
  <si>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</si>
  <si>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</si>
  <si>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и т.д.</t>
  </si>
  <si>
    <t>Всего</t>
  </si>
  <si>
    <t>Экз.</t>
  </si>
  <si>
    <t xml:space="preserve">Фонд  библиотеки </t>
  </si>
  <si>
    <t xml:space="preserve">в том числе: пополнение фонда электронных учебников </t>
  </si>
  <si>
    <t xml:space="preserve">Количество (экз., без учёта частей) </t>
  </si>
  <si>
    <t xml:space="preserve">       </t>
  </si>
  <si>
    <t>3</t>
  </si>
  <si>
    <t>2.1</t>
  </si>
  <si>
    <t>2.2</t>
  </si>
  <si>
    <t>2.3</t>
  </si>
  <si>
    <t xml:space="preserve">муниципальное образование </t>
  </si>
  <si>
    <t>Количество (экз.)</t>
  </si>
  <si>
    <t xml:space="preserve">Внимание: выделенные ячейки считаются автоматически </t>
  </si>
  <si>
    <t>Процент обеспеченности учебниками</t>
  </si>
  <si>
    <t>4.1</t>
  </si>
  <si>
    <t>4.2</t>
  </si>
  <si>
    <t>Процент обеспеченности учебниками и учебными пособиями</t>
  </si>
  <si>
    <t xml:space="preserve">об объемах финансирования, направленных на пополнение фондов библиотек общеобразовательных организаций, и количественном составе фондов </t>
  </si>
  <si>
    <t>Наименование общеобразователь-ной организаций</t>
  </si>
  <si>
    <t>4.2.1</t>
  </si>
  <si>
    <t>1.4</t>
  </si>
  <si>
    <t>1.4.1</t>
  </si>
  <si>
    <t>1.4.2</t>
  </si>
  <si>
    <t>1.4.3</t>
  </si>
  <si>
    <t>1.5</t>
  </si>
  <si>
    <t>1.5.1</t>
  </si>
  <si>
    <t>1.5.3</t>
  </si>
  <si>
    <t>Количество (экз., без учёта частей)</t>
  </si>
  <si>
    <t>Количество библиотек</t>
  </si>
  <si>
    <t>Количество библиотек, подключенных к интернету</t>
  </si>
  <si>
    <t>3.1</t>
  </si>
  <si>
    <t>3.2</t>
  </si>
  <si>
    <t>Количество общеобразовательных организаций</t>
  </si>
  <si>
    <t>3.3</t>
  </si>
  <si>
    <t xml:space="preserve">Общая потребность в учебниках (экз., без учёта частей)    </t>
  </si>
  <si>
    <t>Фонд учебников (экз., без учета частей)</t>
  </si>
  <si>
    <t>В том числе: используются в учебном процессе  (экз., без учета частей)</t>
  </si>
  <si>
    <t xml:space="preserve">Общая потребность в учебниках (экз., без учета частей)     </t>
  </si>
  <si>
    <t>из них</t>
  </si>
  <si>
    <t>пополнение фондов библиотек общеобразовательных организаций литературой основного фонда</t>
  </si>
  <si>
    <t>пополнение фондов библиотек общеобразовательных организаций учебниками ФП, включая электронные учебники (без учёта частей)</t>
  </si>
  <si>
    <t>пополнение фондов библиотек общеобразовательных организаций учебными пособиями по кубановедению</t>
  </si>
  <si>
    <t>в том числе:</t>
  </si>
  <si>
    <t>основной фонд</t>
  </si>
  <si>
    <t>учебный фонд (с учётом электронных учебников)</t>
  </si>
  <si>
    <t xml:space="preserve">фонд электронных учебников </t>
  </si>
  <si>
    <t>пополнение фондов библиотек общеобразовательных организаций учебными пособиями (за искючением учебных пособий по кубановедению)</t>
  </si>
  <si>
    <t xml:space="preserve">Пополнение фондов библиотек общеобразовательных организаций учебниками ФП, учебными пособиями по кубановедению </t>
  </si>
  <si>
    <t>пополнение фондов библиотек общеобразовательных организаций рабочими тетрадями (за исключением тетрадей по кубановедению 1,2 классы), атласами, картами и др.</t>
  </si>
  <si>
    <t>В том числе используются в учебном процессе  (экз., без учета частей)</t>
  </si>
  <si>
    <t xml:space="preserve">Общая численность обучающихся </t>
  </si>
  <si>
    <t>Русский родной язык</t>
  </si>
  <si>
    <t>Литература на родном (русском) языке</t>
  </si>
  <si>
    <t>Процент обеспеченности</t>
  </si>
  <si>
    <t xml:space="preserve">Состояние фондов библиотек общеобразовательных организаций </t>
  </si>
  <si>
    <t>Количество учебников, используемых в учебном процессе  (экз., без учета частей)</t>
  </si>
  <si>
    <t>об обеспеченности обучающихся с ОВЗ учебниками ФП и учебными пособиями по кубановедению  из фондов библиотек общеобразовательных организаций в соответствии с учебным планом</t>
  </si>
  <si>
    <t>В том числе  учебники и учебные пособия, приобретённые в2023 года</t>
  </si>
  <si>
    <t xml:space="preserve">об обеспеченности обучающихся учебниками ФП и учебными пособиями по кубановедению  из фондов библиотек общеобразовательных организаций с учётом полной потребности в учебниках по основам безопасности жизнедеятельности, технологии, музыке, изобразительному искусству, физкультуре, русскому родному языку, литературе на родном (русском) языке (в соответствии с ФГОС) </t>
  </si>
  <si>
    <t xml:space="preserve">Приобретено по состоянию в 2023 году </t>
  </si>
  <si>
    <t>Учебные пособия по кубановедению (включая рабочие тетради для 1 и 2 классов)</t>
  </si>
  <si>
    <t>о наличии в фондах библиотек общеобразовательных организаций учебников 
по основам безопасности жизнедеятельности, технологии, музыке, изобразительному искусству, физкультуре, русскому родному языку, литературе 
на родном (русском) языке, учебных пособий по кубановедению</t>
  </si>
  <si>
    <t>Фонд учебников ("1 часа") 
(экз., без учета частей)</t>
  </si>
  <si>
    <t>Используются в учебном процессе  
(экз., без учета частей)</t>
  </si>
  <si>
    <t>Фонд учебников ФП 
(экз., без учета частей)</t>
  </si>
  <si>
    <t xml:space="preserve">Общая потребность в учебниках ФП 
(экз., без учёта частей)    </t>
  </si>
  <si>
    <t xml:space="preserve">о  приобретении  и обеспечении обучающихся учебниками и учебными пособиями по кубановедению из фондов библиотек </t>
  </si>
  <si>
    <r>
      <t xml:space="preserve"> Приобретено в 2023 году 
</t>
    </r>
    <r>
      <rPr>
        <sz val="10"/>
        <color indexed="60"/>
        <rFont val="Times New Roman"/>
        <family val="1"/>
      </rPr>
      <t xml:space="preserve">(в соответствии с п.2 приложения № 5 и еженедельным мониторингом) </t>
    </r>
  </si>
  <si>
    <t xml:space="preserve">Общая потребность в учебниках 
 в расчете: 1 учебник на каждого обучающегося
 (экз., без учёта частей) </t>
  </si>
  <si>
    <r>
      <t xml:space="preserve"> Обеспеченность учебниками и учебными пособиями 
</t>
    </r>
    <r>
      <rPr>
        <sz val="10"/>
        <color indexed="60"/>
        <rFont val="Times New Roman"/>
        <family val="1"/>
      </rPr>
      <t>(в соответствии с  приложением № 3)</t>
    </r>
  </si>
  <si>
    <r>
      <t xml:space="preserve">об обеспеченности обучающихся  учебниками ФП  </t>
    </r>
    <r>
      <rPr>
        <sz val="14"/>
        <color indexed="60"/>
        <rFont val="Times New Roman"/>
        <family val="1"/>
      </rPr>
      <t>(без учета учебников из прил. № 1)</t>
    </r>
    <r>
      <rPr>
        <sz val="14"/>
        <rFont val="Times New Roman"/>
        <family val="1"/>
      </rPr>
      <t xml:space="preserve"> из фондов библиотек общеобразовательных организаций </t>
    </r>
  </si>
  <si>
    <t xml:space="preserve">МБОУ ООШ № 5 имени Героя Советского Союза П. А. Михайличенко                                             г. Ейска  МО Ейский район  </t>
  </si>
  <si>
    <t>МБОУ ООШ № 5 имени Героя Советского Союза П. А. Михайличенко                                             г. Ейска  МО Ейский район</t>
  </si>
  <si>
    <t>Директор    ___ _______________ Т.Н. Руденко</t>
  </si>
  <si>
    <t>исп. библиотекарь С.П. Чурикова</t>
  </si>
  <si>
    <t>Контактный телефон   2-18-35, 8-952-842-72-89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</si>
</sst>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</numFmts>
  <fonts count="3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60"/>
      <name val="Times New Roman"/>
      <family val="1"/>
    </font>
    <font>
      <sz val="14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3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 shrinkToFit="1"/>
    </xf>
    <xf numFmtId="0" fontId="6" fillId="23" borderId="10" xfId="0" applyFont="1" applyFill="1" applyBorder="1" applyAlignment="1">
      <alignment horizontal="center" vertical="center" wrapText="1" shrinkToFit="1"/>
    </xf>
    <xf numFmtId="0" fontId="10" fillId="2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6" fillId="24" borderId="10" xfId="52" applyFont="1" applyFill="1" applyBorder="1" applyAlignment="1">
      <alignment horizontal="center" vertical="center" wrapText="1"/>
      <protection/>
    </xf>
    <xf numFmtId="0" fontId="6" fillId="24" borderId="10" xfId="52" applyFont="1" applyFill="1" applyBorder="1" applyAlignment="1">
      <alignment horizontal="center" vertical="center" wrapText="1" shrinkToFit="1"/>
      <protection/>
    </xf>
    <xf numFmtId="0" fontId="6" fillId="24" borderId="11" xfId="52" applyFont="1" applyFill="1" applyBorder="1" applyAlignment="1">
      <alignment horizontal="center" vertical="center" wrapText="1"/>
      <protection/>
    </xf>
    <xf numFmtId="0" fontId="6" fillId="24" borderId="11" xfId="52" applyFont="1" applyFill="1" applyBorder="1" applyAlignment="1">
      <alignment horizontal="center" vertical="center" wrapText="1" shrinkToFit="1"/>
      <protection/>
    </xf>
    <xf numFmtId="2" fontId="10" fillId="23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6" fillId="24" borderId="0" xfId="52" applyFont="1" applyFill="1" applyBorder="1" applyAlignment="1">
      <alignment horizontal="left" vertical="center" wrapText="1" shrinkToFit="1"/>
      <protection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4" borderId="10" xfId="0" applyNumberFormat="1" applyFont="1" applyFill="1" applyBorder="1" applyAlignment="1">
      <alignment wrapText="1"/>
    </xf>
    <xf numFmtId="0" fontId="1" fillId="24" borderId="0" xfId="0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23" borderId="10" xfId="0" applyNumberFormat="1" applyFont="1" applyFill="1" applyBorder="1" applyAlignment="1">
      <alignment horizontal="center" vertical="center" wrapText="1"/>
    </xf>
    <xf numFmtId="4" fontId="10" fillId="23" borderId="10" xfId="0" applyNumberFormat="1" applyFont="1" applyFill="1" applyBorder="1" applyAlignment="1">
      <alignment horizontal="center" vertical="center" wrapText="1"/>
    </xf>
    <xf numFmtId="2" fontId="4" fillId="23" borderId="10" xfId="0" applyNumberFormat="1" applyFont="1" applyFill="1" applyBorder="1" applyAlignment="1">
      <alignment horizontal="center" vertical="center" wrapText="1"/>
    </xf>
    <xf numFmtId="0" fontId="1" fillId="23" borderId="0" xfId="0" applyFont="1" applyFill="1" applyAlignment="1">
      <alignment wrapText="1"/>
    </xf>
    <xf numFmtId="0" fontId="1" fillId="24" borderId="0" xfId="0" applyFont="1" applyFill="1" applyAlignment="1">
      <alignment wrapText="1"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164" fontId="2" fillId="0" borderId="1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3" fontId="16" fillId="0" borderId="13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23" borderId="11" xfId="0" applyFont="1" applyFill="1" applyBorder="1" applyAlignment="1">
      <alignment horizontal="center" vertical="center" wrapText="1"/>
    </xf>
    <xf numFmtId="0" fontId="4" fillId="23" borderId="15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wrapText="1"/>
    </xf>
    <xf numFmtId="14" fontId="7" fillId="0" borderId="0" xfId="0" applyNumberFormat="1" applyFont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49" fontId="4" fillId="23" borderId="11" xfId="0" applyNumberFormat="1" applyFont="1" applyFill="1" applyBorder="1" applyAlignment="1">
      <alignment horizontal="center" vertical="center" wrapText="1"/>
    </xf>
    <xf numFmtId="49" fontId="4" fillId="23" borderId="15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5" xfId="0" applyNumberFormat="1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left" vertical="center" wrapText="1"/>
    </xf>
    <xf numFmtId="0" fontId="4" fillId="23" borderId="15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wrapText="1"/>
    </xf>
    <xf numFmtId="49" fontId="4" fillId="23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horizontal="left" vertical="center" wrapText="1"/>
    </xf>
    <xf numFmtId="0" fontId="6" fillId="23" borderId="11" xfId="0" applyFont="1" applyFill="1" applyBorder="1" applyAlignment="1">
      <alignment horizontal="center" vertical="center" wrapText="1" shrinkToFit="1"/>
    </xf>
    <xf numFmtId="0" fontId="6" fillId="23" borderId="15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23" borderId="11" xfId="0" applyFont="1" applyFill="1" applyBorder="1" applyAlignment="1">
      <alignment vertical="center" wrapText="1"/>
    </xf>
    <xf numFmtId="0" fontId="4" fillId="23" borderId="15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wrapText="1"/>
    </xf>
    <xf numFmtId="0" fontId="3" fillId="24" borderId="19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0" fontId="16" fillId="24" borderId="20" xfId="52" applyFont="1" applyFill="1" applyBorder="1" applyAlignment="1">
      <alignment horizontal="center" vertical="center" wrapText="1" shrinkToFit="1"/>
      <protection/>
    </xf>
    <xf numFmtId="0" fontId="16" fillId="24" borderId="21" xfId="52" applyFont="1" applyFill="1" applyBorder="1" applyAlignment="1">
      <alignment horizontal="center" vertical="center" wrapText="1" shrinkToFit="1"/>
      <protection/>
    </xf>
    <xf numFmtId="0" fontId="16" fillId="24" borderId="12" xfId="52" applyFont="1" applyFill="1" applyBorder="1" applyAlignment="1">
      <alignment horizontal="center" vertical="center" wrapText="1" shrinkToFit="1"/>
      <protection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4" fillId="23" borderId="22" xfId="0" applyFont="1" applyFill="1" applyBorder="1" applyAlignment="1">
      <alignment horizontal="center" vertical="center" wrapText="1"/>
    </xf>
    <xf numFmtId="0" fontId="13" fillId="22" borderId="10" xfId="0" applyFont="1" applyFill="1" applyBorder="1" applyAlignment="1">
      <alignment horizontal="center" vertical="center" wrapText="1"/>
    </xf>
    <xf numFmtId="0" fontId="6" fillId="23" borderId="11" xfId="52" applyFont="1" applyFill="1" applyBorder="1" applyAlignment="1">
      <alignment horizontal="center" vertical="center" wrapText="1" shrinkToFit="1"/>
      <protection/>
    </xf>
    <xf numFmtId="0" fontId="6" fillId="23" borderId="15" xfId="52" applyFont="1" applyFill="1" applyBorder="1" applyAlignment="1">
      <alignment horizontal="center" vertical="center" wrapText="1" shrinkToFi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 topLeftCell="A22">
      <selection activeCell="K7" sqref="K7"/>
    </sheetView>
  </sheetViews>
  <sheetFormatPr defaultColWidth="8.8515625" defaultRowHeight="15"/>
  <cols>
    <col min="1" max="1" width="4.57421875" style="1" customWidth="1"/>
    <col min="2" max="2" width="21.00390625" style="1" customWidth="1"/>
    <col min="3" max="3" width="14.140625" style="1" customWidth="1"/>
    <col min="4" max="5" width="16.140625" style="1" customWidth="1"/>
    <col min="6" max="6" width="11.421875" style="1" customWidth="1"/>
    <col min="7" max="7" width="14.28125" style="1" customWidth="1"/>
    <col min="8" max="8" width="13.8515625" style="1" customWidth="1"/>
    <col min="9" max="11" width="8.8515625" style="1" customWidth="1"/>
    <col min="12" max="12" width="26.7109375" style="1" customWidth="1"/>
    <col min="13" max="13" width="27.28125" style="1" customWidth="1"/>
    <col min="14" max="16384" width="8.8515625" style="1" customWidth="1"/>
  </cols>
  <sheetData>
    <row r="1" spans="4:8" ht="18.75">
      <c r="D1" s="102"/>
      <c r="E1" s="102"/>
      <c r="F1" s="102"/>
      <c r="G1" s="102"/>
      <c r="H1" s="102"/>
    </row>
    <row r="2" spans="4:8" ht="18.75">
      <c r="D2" s="102"/>
      <c r="E2" s="102"/>
      <c r="F2" s="102"/>
      <c r="G2" s="102"/>
      <c r="H2" s="102"/>
    </row>
    <row r="3" spans="4:8" ht="18.75" customHeight="1">
      <c r="D3" s="102"/>
      <c r="E3" s="102"/>
      <c r="F3" s="102"/>
      <c r="G3" s="102"/>
      <c r="H3" s="102"/>
    </row>
    <row r="4" spans="6:8" ht="18.75" customHeight="1">
      <c r="F4" s="29"/>
      <c r="G4" s="29"/>
      <c r="H4" s="29"/>
    </row>
    <row r="5" ht="18.75" customHeight="1"/>
    <row r="6" spans="1:8" ht="18.75" customHeight="1">
      <c r="A6" s="101" t="s">
        <v>8</v>
      </c>
      <c r="B6" s="101"/>
      <c r="C6" s="101"/>
      <c r="D6" s="101"/>
      <c r="E6" s="101"/>
      <c r="F6" s="101"/>
      <c r="G6" s="101"/>
      <c r="H6" s="101"/>
    </row>
    <row r="7" spans="1:8" ht="72.75" customHeight="1">
      <c r="A7" s="101" t="s">
        <v>104</v>
      </c>
      <c r="B7" s="101"/>
      <c r="C7" s="101"/>
      <c r="D7" s="101"/>
      <c r="E7" s="101"/>
      <c r="F7" s="101"/>
      <c r="G7" s="101"/>
      <c r="H7" s="101"/>
    </row>
    <row r="8" spans="1:8" ht="40.5" customHeight="1">
      <c r="A8" s="98" t="s">
        <v>114</v>
      </c>
      <c r="B8" s="99"/>
      <c r="C8" s="99"/>
      <c r="D8" s="99"/>
      <c r="E8" s="99"/>
      <c r="F8" s="99"/>
      <c r="G8" s="99"/>
      <c r="H8" s="100"/>
    </row>
    <row r="9" spans="1:8" ht="18" customHeight="1">
      <c r="A9" s="101" t="s">
        <v>53</v>
      </c>
      <c r="B9" s="101"/>
      <c r="C9" s="101"/>
      <c r="D9" s="101"/>
      <c r="E9" s="101"/>
      <c r="F9" s="101"/>
      <c r="G9" s="101"/>
      <c r="H9" s="101"/>
    </row>
    <row r="10" ht="18" customHeight="1"/>
    <row r="11" spans="1:8" ht="87" customHeight="1">
      <c r="A11" s="105" t="s">
        <v>0</v>
      </c>
      <c r="B11" s="105" t="s">
        <v>1</v>
      </c>
      <c r="C11" s="105" t="s">
        <v>111</v>
      </c>
      <c r="D11" s="105" t="s">
        <v>98</v>
      </c>
      <c r="E11" s="106" t="s">
        <v>105</v>
      </c>
      <c r="F11" s="105" t="s">
        <v>100</v>
      </c>
      <c r="G11" s="105"/>
      <c r="H11" s="103" t="s">
        <v>96</v>
      </c>
    </row>
    <row r="12" spans="1:13" ht="75" customHeight="1">
      <c r="A12" s="105"/>
      <c r="B12" s="105"/>
      <c r="C12" s="105"/>
      <c r="D12" s="105"/>
      <c r="E12" s="107"/>
      <c r="F12" s="27" t="s">
        <v>47</v>
      </c>
      <c r="G12" s="27" t="s">
        <v>2</v>
      </c>
      <c r="H12" s="104"/>
      <c r="L12" s="56"/>
      <c r="M12" s="56"/>
    </row>
    <row r="13" spans="1:8" ht="1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</row>
    <row r="14" spans="1:8" ht="30">
      <c r="A14" s="27">
        <v>1</v>
      </c>
      <c r="B14" s="3" t="s">
        <v>3</v>
      </c>
      <c r="C14" s="27">
        <v>86</v>
      </c>
      <c r="D14" s="27">
        <v>86</v>
      </c>
      <c r="E14" s="27">
        <v>100</v>
      </c>
      <c r="F14" s="76">
        <v>0</v>
      </c>
      <c r="G14" s="77">
        <v>0</v>
      </c>
      <c r="H14" s="73">
        <f>D14*100/C14</f>
        <v>100</v>
      </c>
    </row>
    <row r="15" spans="1:8" ht="27.75" customHeight="1">
      <c r="A15" s="27">
        <v>2</v>
      </c>
      <c r="B15" s="3" t="s">
        <v>4</v>
      </c>
      <c r="C15" s="27">
        <v>235</v>
      </c>
      <c r="D15" s="27">
        <v>235</v>
      </c>
      <c r="E15" s="27">
        <v>320</v>
      </c>
      <c r="F15" s="76">
        <v>60</v>
      </c>
      <c r="G15" s="77">
        <v>41893.5</v>
      </c>
      <c r="H15" s="73">
        <f aca="true" t="shared" si="0" ref="H15:H22">D15*100/C15</f>
        <v>100</v>
      </c>
    </row>
    <row r="16" spans="1:8" ht="15">
      <c r="A16" s="27">
        <v>3</v>
      </c>
      <c r="B16" s="3" t="s">
        <v>5</v>
      </c>
      <c r="C16" s="27">
        <v>277</v>
      </c>
      <c r="D16" s="27">
        <v>277</v>
      </c>
      <c r="E16" s="27">
        <v>320</v>
      </c>
      <c r="F16" s="76">
        <v>80</v>
      </c>
      <c r="G16" s="77">
        <v>55846.5</v>
      </c>
      <c r="H16" s="73">
        <f t="shared" si="0"/>
        <v>100</v>
      </c>
    </row>
    <row r="17" spans="1:8" ht="15">
      <c r="A17" s="27">
        <v>4</v>
      </c>
      <c r="B17" s="3" t="s">
        <v>6</v>
      </c>
      <c r="C17" s="27">
        <v>277</v>
      </c>
      <c r="D17" s="27">
        <v>277</v>
      </c>
      <c r="E17" s="27">
        <v>320</v>
      </c>
      <c r="F17" s="76">
        <v>80</v>
      </c>
      <c r="G17" s="77">
        <v>54928.5</v>
      </c>
      <c r="H17" s="73">
        <f>D17*100/C17</f>
        <v>100</v>
      </c>
    </row>
    <row r="18" spans="1:8" ht="29.25" customHeight="1">
      <c r="A18" s="27">
        <v>5</v>
      </c>
      <c r="B18" s="3" t="s">
        <v>7</v>
      </c>
      <c r="C18" s="27">
        <v>321</v>
      </c>
      <c r="D18" s="27">
        <v>321</v>
      </c>
      <c r="E18" s="27">
        <v>350</v>
      </c>
      <c r="F18" s="76">
        <v>80</v>
      </c>
      <c r="G18" s="77">
        <v>42032</v>
      </c>
      <c r="H18" s="73">
        <f t="shared" si="0"/>
        <v>100</v>
      </c>
    </row>
    <row r="19" spans="1:8" ht="29.25" customHeight="1">
      <c r="A19" s="27">
        <v>6</v>
      </c>
      <c r="B19" s="3" t="s">
        <v>94</v>
      </c>
      <c r="C19" s="27">
        <v>185</v>
      </c>
      <c r="D19" s="27">
        <v>90</v>
      </c>
      <c r="E19" s="27">
        <v>90</v>
      </c>
      <c r="F19" s="76">
        <v>0</v>
      </c>
      <c r="G19" s="77">
        <v>0</v>
      </c>
      <c r="H19" s="73">
        <f t="shared" si="0"/>
        <v>48.648648648648646</v>
      </c>
    </row>
    <row r="20" spans="1:8" ht="44.25" customHeight="1">
      <c r="A20" s="27">
        <v>7</v>
      </c>
      <c r="B20" s="3" t="s">
        <v>95</v>
      </c>
      <c r="C20" s="27">
        <v>185</v>
      </c>
      <c r="D20" s="27">
        <v>65</v>
      </c>
      <c r="E20" s="27">
        <v>65</v>
      </c>
      <c r="F20" s="76">
        <v>0</v>
      </c>
      <c r="G20" s="77">
        <v>0</v>
      </c>
      <c r="H20" s="73">
        <f t="shared" si="0"/>
        <v>35.13513513513514</v>
      </c>
    </row>
    <row r="21" spans="1:8" ht="72.75" customHeight="1">
      <c r="A21" s="27">
        <v>8</v>
      </c>
      <c r="B21" s="3" t="s">
        <v>103</v>
      </c>
      <c r="C21" s="27">
        <v>321</v>
      </c>
      <c r="D21" s="27">
        <v>321</v>
      </c>
      <c r="E21" s="27">
        <v>385</v>
      </c>
      <c r="F21" s="78">
        <v>60</v>
      </c>
      <c r="G21" s="79">
        <v>13110</v>
      </c>
      <c r="H21" s="73">
        <f t="shared" si="0"/>
        <v>100</v>
      </c>
    </row>
    <row r="22" spans="1:8" ht="15">
      <c r="A22" s="27"/>
      <c r="B22" s="31" t="s">
        <v>35</v>
      </c>
      <c r="C22" s="2">
        <f>SUM(C14:C21)</f>
        <v>1887</v>
      </c>
      <c r="D22" s="2">
        <f>SUM(D14:D21)</f>
        <v>1672</v>
      </c>
      <c r="E22" s="2">
        <f>SUM(E14:E21)</f>
        <v>1950</v>
      </c>
      <c r="F22" s="2">
        <f>SUM(F14:F21)</f>
        <v>360</v>
      </c>
      <c r="G22" s="75">
        <f>SUM(G14:G21)</f>
        <v>207810.5</v>
      </c>
      <c r="H22" s="73">
        <f t="shared" si="0"/>
        <v>88.60625331213566</v>
      </c>
    </row>
    <row r="24" spans="1:20" ht="18.75">
      <c r="A24" s="82"/>
      <c r="B24" s="97" t="s">
        <v>116</v>
      </c>
      <c r="C24" s="97"/>
      <c r="D24" s="97"/>
      <c r="E24" s="97"/>
      <c r="F24" s="97"/>
      <c r="G24" s="97"/>
      <c r="H24" s="28"/>
      <c r="I24"/>
      <c r="J24" s="28" t="s">
        <v>48</v>
      </c>
      <c r="O24" s="32"/>
      <c r="P24" s="32"/>
      <c r="Q24" s="32"/>
      <c r="R24" s="32"/>
      <c r="S24" s="32"/>
      <c r="T24" s="32"/>
    </row>
    <row r="25" spans="1:10" ht="18.75">
      <c r="A25" s="82"/>
      <c r="B25" s="83"/>
      <c r="C25" s="83"/>
      <c r="D25" s="83"/>
      <c r="E25" s="83"/>
      <c r="F25" s="83"/>
      <c r="G25" s="83"/>
      <c r="H25"/>
      <c r="I25"/>
      <c r="J25"/>
    </row>
    <row r="26" spans="1:7" ht="18.75">
      <c r="A26" s="84"/>
      <c r="B26" s="85" t="s">
        <v>117</v>
      </c>
      <c r="C26" s="85"/>
      <c r="D26" s="85"/>
      <c r="E26" s="85"/>
      <c r="F26" s="86"/>
      <c r="G26" s="86"/>
    </row>
    <row r="27" spans="1:7" ht="18.75">
      <c r="A27" s="87"/>
      <c r="B27" s="85" t="s">
        <v>118</v>
      </c>
      <c r="C27" s="85"/>
      <c r="D27" s="85"/>
      <c r="E27" s="85"/>
      <c r="F27" s="86"/>
      <c r="G27" s="86"/>
    </row>
    <row r="28" spans="3:7" ht="18.75">
      <c r="C28" s="32"/>
      <c r="D28" s="32"/>
      <c r="E28" s="32"/>
      <c r="F28" s="32"/>
      <c r="G28" s="32"/>
    </row>
  </sheetData>
  <mergeCells count="15">
    <mergeCell ref="C11:C12"/>
    <mergeCell ref="B11:B12"/>
    <mergeCell ref="A11:A12"/>
    <mergeCell ref="F11:G11"/>
    <mergeCell ref="E11:E12"/>
    <mergeCell ref="B24:G24"/>
    <mergeCell ref="A8:H8"/>
    <mergeCell ref="A6:H6"/>
    <mergeCell ref="D1:H1"/>
    <mergeCell ref="D2:H2"/>
    <mergeCell ref="D3:H3"/>
    <mergeCell ref="A7:H7"/>
    <mergeCell ref="H11:H12"/>
    <mergeCell ref="A9:H9"/>
    <mergeCell ref="D11:D12"/>
  </mergeCells>
  <printOptions/>
  <pageMargins left="1.1023622047244095" right="0.3937007874015748" top="0.3937007874015748" bottom="0.3937007874015748" header="0" footer="0"/>
  <pageSetup fitToHeight="1" fitToWidth="1" horizontalDpi="600" verticalDpi="600" orientation="portrait" paperSize="9" scale="7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 topLeftCell="A22">
      <selection activeCell="E1" sqref="E1:G3"/>
    </sheetView>
  </sheetViews>
  <sheetFormatPr defaultColWidth="9.140625" defaultRowHeight="15"/>
  <cols>
    <col min="1" max="1" width="4.28125" style="4" customWidth="1"/>
    <col min="2" max="2" width="7.28125" style="4" customWidth="1"/>
    <col min="3" max="3" width="13.421875" style="4" customWidth="1"/>
    <col min="4" max="4" width="13.8515625" style="4" customWidth="1"/>
    <col min="5" max="5" width="12.00390625" style="4" customWidth="1"/>
    <col min="6" max="6" width="15.7109375" style="4" customWidth="1"/>
    <col min="7" max="7" width="17.57421875" style="4" customWidth="1"/>
    <col min="8" max="44" width="11.00390625" style="4" customWidth="1"/>
    <col min="45" max="239" width="9.140625" style="4" customWidth="1"/>
    <col min="240" max="240" width="8.00390625" style="4" customWidth="1"/>
    <col min="241" max="241" width="10.28125" style="4" customWidth="1"/>
    <col min="242" max="242" width="10.8515625" style="4" customWidth="1"/>
    <col min="243" max="243" width="10.421875" style="4" customWidth="1"/>
    <col min="244" max="244" width="11.00390625" style="4" customWidth="1"/>
    <col min="245" max="245" width="11.28125" style="4" customWidth="1"/>
    <col min="246" max="246" width="11.00390625" style="4" customWidth="1"/>
    <col min="247" max="247" width="8.7109375" style="4" customWidth="1"/>
    <col min="248" max="249" width="10.140625" style="4" customWidth="1"/>
    <col min="250" max="16384" width="11.00390625" style="4" customWidth="1"/>
  </cols>
  <sheetData>
    <row r="1" spans="4:7" ht="18.75">
      <c r="D1" s="29"/>
      <c r="E1" s="102"/>
      <c r="F1" s="102"/>
      <c r="G1" s="102"/>
    </row>
    <row r="2" spans="4:7" ht="18.75">
      <c r="D2" s="29"/>
      <c r="E2" s="102"/>
      <c r="F2" s="102"/>
      <c r="G2" s="102"/>
    </row>
    <row r="3" spans="4:7" ht="18.75">
      <c r="D3" s="29"/>
      <c r="E3" s="102"/>
      <c r="F3" s="102"/>
      <c r="G3" s="102"/>
    </row>
    <row r="4" ht="20.25" customHeight="1"/>
    <row r="5" ht="17.25" customHeight="1"/>
    <row r="6" spans="1:7" ht="21.75" customHeight="1">
      <c r="A6" s="90" t="s">
        <v>8</v>
      </c>
      <c r="B6" s="90"/>
      <c r="C6" s="90"/>
      <c r="D6" s="90"/>
      <c r="E6" s="90"/>
      <c r="F6" s="90"/>
      <c r="G6" s="90"/>
    </row>
    <row r="7" spans="1:7" ht="53.25" customHeight="1">
      <c r="A7" s="110" t="s">
        <v>113</v>
      </c>
      <c r="B7" s="110"/>
      <c r="C7" s="110"/>
      <c r="D7" s="110"/>
      <c r="E7" s="110"/>
      <c r="F7" s="110"/>
      <c r="G7" s="110"/>
    </row>
    <row r="8" spans="1:7" ht="39" customHeight="1">
      <c r="A8" s="109" t="s">
        <v>115</v>
      </c>
      <c r="B8" s="109"/>
      <c r="C8" s="109"/>
      <c r="D8" s="109"/>
      <c r="E8" s="109"/>
      <c r="F8" s="109"/>
      <c r="G8" s="109"/>
    </row>
    <row r="9" spans="1:7" ht="22.5" customHeight="1">
      <c r="A9" s="91" t="s">
        <v>53</v>
      </c>
      <c r="B9" s="91"/>
      <c r="C9" s="91"/>
      <c r="D9" s="91"/>
      <c r="E9" s="91"/>
      <c r="F9" s="91"/>
      <c r="G9" s="91"/>
    </row>
    <row r="10" spans="1:7" ht="132" customHeight="1">
      <c r="A10" s="108" t="s">
        <v>9</v>
      </c>
      <c r="B10" s="108"/>
      <c r="C10" s="36" t="s">
        <v>93</v>
      </c>
      <c r="D10" s="36" t="s">
        <v>108</v>
      </c>
      <c r="E10" s="36" t="s">
        <v>107</v>
      </c>
      <c r="F10" s="36" t="s">
        <v>106</v>
      </c>
      <c r="G10" s="36" t="s">
        <v>59</v>
      </c>
    </row>
    <row r="11" spans="1:7" ht="18.75" customHeight="1">
      <c r="A11" s="108">
        <v>1</v>
      </c>
      <c r="B11" s="108"/>
      <c r="C11" s="36">
        <v>23</v>
      </c>
      <c r="D11" s="37">
        <v>138</v>
      </c>
      <c r="E11" s="80">
        <v>150</v>
      </c>
      <c r="F11" s="38">
        <v>138</v>
      </c>
      <c r="G11" s="74">
        <f>F11/D11*100</f>
        <v>100</v>
      </c>
    </row>
    <row r="12" spans="1:7" ht="15" customHeight="1">
      <c r="A12" s="108">
        <v>2</v>
      </c>
      <c r="B12" s="108"/>
      <c r="C12" s="36">
        <v>24</v>
      </c>
      <c r="D12" s="37">
        <v>144</v>
      </c>
      <c r="E12" s="80">
        <v>180</v>
      </c>
      <c r="F12" s="39">
        <v>144</v>
      </c>
      <c r="G12" s="74">
        <f aca="true" t="shared" si="0" ref="G12:G25">F12/D12*100</f>
        <v>100</v>
      </c>
    </row>
    <row r="13" spans="1:7" ht="14.25" customHeight="1">
      <c r="A13" s="108">
        <v>3</v>
      </c>
      <c r="B13" s="108"/>
      <c r="C13" s="36">
        <v>23</v>
      </c>
      <c r="D13" s="37">
        <v>138</v>
      </c>
      <c r="E13" s="80">
        <v>225</v>
      </c>
      <c r="F13" s="39">
        <v>138</v>
      </c>
      <c r="G13" s="74">
        <f t="shared" si="0"/>
        <v>100</v>
      </c>
    </row>
    <row r="14" spans="1:7" ht="15" customHeight="1">
      <c r="A14" s="108">
        <v>4</v>
      </c>
      <c r="B14" s="108"/>
      <c r="C14" s="36">
        <v>29</v>
      </c>
      <c r="D14" s="37">
        <v>174</v>
      </c>
      <c r="E14" s="80">
        <v>225</v>
      </c>
      <c r="F14" s="39">
        <v>174</v>
      </c>
      <c r="G14" s="74">
        <f t="shared" si="0"/>
        <v>100</v>
      </c>
    </row>
    <row r="15" spans="1:7" ht="14.25" customHeight="1">
      <c r="A15" s="111" t="s">
        <v>10</v>
      </c>
      <c r="B15" s="111"/>
      <c r="C15" s="40">
        <f>SUM(C11:C14)</f>
        <v>99</v>
      </c>
      <c r="D15" s="40">
        <f>SUM(D11:D14)</f>
        <v>594</v>
      </c>
      <c r="E15" s="81">
        <f>SUM(E11:E14)</f>
        <v>780</v>
      </c>
      <c r="F15" s="41">
        <f>SUM(F11:F14)</f>
        <v>594</v>
      </c>
      <c r="G15" s="74">
        <f>F15/D15*100</f>
        <v>100</v>
      </c>
    </row>
    <row r="16" spans="1:7" ht="15" customHeight="1">
      <c r="A16" s="108">
        <v>5</v>
      </c>
      <c r="B16" s="108"/>
      <c r="C16" s="36">
        <v>47</v>
      </c>
      <c r="D16" s="37">
        <v>413</v>
      </c>
      <c r="E16" s="80">
        <v>415</v>
      </c>
      <c r="F16" s="39">
        <v>413</v>
      </c>
      <c r="G16" s="74">
        <f t="shared" si="0"/>
        <v>100</v>
      </c>
    </row>
    <row r="17" spans="1:7" ht="15" customHeight="1">
      <c r="A17" s="108">
        <v>6</v>
      </c>
      <c r="B17" s="108"/>
      <c r="C17" s="36">
        <v>42</v>
      </c>
      <c r="D17" s="37">
        <v>391</v>
      </c>
      <c r="E17" s="80">
        <v>391</v>
      </c>
      <c r="F17" s="39">
        <v>391</v>
      </c>
      <c r="G17" s="74">
        <f t="shared" si="0"/>
        <v>100</v>
      </c>
    </row>
    <row r="18" spans="1:7" ht="15" customHeight="1">
      <c r="A18" s="108">
        <v>7</v>
      </c>
      <c r="B18" s="108"/>
      <c r="C18" s="36">
        <v>47</v>
      </c>
      <c r="D18" s="37">
        <v>624</v>
      </c>
      <c r="E18" s="80">
        <v>659</v>
      </c>
      <c r="F18" s="39">
        <v>617</v>
      </c>
      <c r="G18" s="74">
        <f t="shared" si="0"/>
        <v>98.87820512820514</v>
      </c>
    </row>
    <row r="19" spans="1:7" ht="15" customHeight="1">
      <c r="A19" s="108">
        <v>8</v>
      </c>
      <c r="B19" s="108"/>
      <c r="C19" s="36">
        <v>42</v>
      </c>
      <c r="D19" s="37">
        <v>601</v>
      </c>
      <c r="E19" s="80">
        <v>627</v>
      </c>
      <c r="F19" s="39">
        <v>584</v>
      </c>
      <c r="G19" s="74">
        <f t="shared" si="0"/>
        <v>97.17138103161398</v>
      </c>
    </row>
    <row r="20" spans="1:7" ht="15" customHeight="1">
      <c r="A20" s="108">
        <v>9</v>
      </c>
      <c r="B20" s="108"/>
      <c r="C20" s="36">
        <v>44</v>
      </c>
      <c r="D20" s="37">
        <v>630</v>
      </c>
      <c r="E20" s="80">
        <v>663</v>
      </c>
      <c r="F20" s="39">
        <v>621</v>
      </c>
      <c r="G20" s="74">
        <f t="shared" si="0"/>
        <v>98.57142857142858</v>
      </c>
    </row>
    <row r="21" spans="1:7" ht="15" customHeight="1">
      <c r="A21" s="111" t="s">
        <v>11</v>
      </c>
      <c r="B21" s="111"/>
      <c r="C21" s="40">
        <f>SUM(C16:C20)</f>
        <v>222</v>
      </c>
      <c r="D21" s="40">
        <f>SUM(D16:D20)</f>
        <v>2659</v>
      </c>
      <c r="E21" s="81">
        <f>SUM(E16:E20)</f>
        <v>2755</v>
      </c>
      <c r="F21" s="41">
        <f>SUM(F16:F20)</f>
        <v>2626</v>
      </c>
      <c r="G21" s="74">
        <f t="shared" si="0"/>
        <v>98.75893192929672</v>
      </c>
    </row>
    <row r="22" spans="1:7" ht="15" customHeight="1">
      <c r="A22" s="108">
        <v>10</v>
      </c>
      <c r="B22" s="108"/>
      <c r="C22" s="36"/>
      <c r="D22" s="37"/>
      <c r="E22" s="80"/>
      <c r="F22" s="38"/>
      <c r="G22" s="74" t="e">
        <f t="shared" si="0"/>
        <v>#DIV/0!</v>
      </c>
    </row>
    <row r="23" spans="1:7" ht="15" customHeight="1">
      <c r="A23" s="108">
        <v>11</v>
      </c>
      <c r="B23" s="108"/>
      <c r="C23" s="36"/>
      <c r="D23" s="37"/>
      <c r="E23" s="80"/>
      <c r="F23" s="38"/>
      <c r="G23" s="74" t="e">
        <f t="shared" si="0"/>
        <v>#DIV/0!</v>
      </c>
    </row>
    <row r="24" spans="1:7" ht="15" customHeight="1">
      <c r="A24" s="111" t="s">
        <v>12</v>
      </c>
      <c r="B24" s="111"/>
      <c r="C24" s="40">
        <f>SUM(C22:C23)</f>
        <v>0</v>
      </c>
      <c r="D24" s="40">
        <f>SUM(D22:D23)</f>
        <v>0</v>
      </c>
      <c r="E24" s="81">
        <f>SUM(E22:E23)</f>
        <v>0</v>
      </c>
      <c r="F24" s="41">
        <f>SUM(F22:F23)</f>
        <v>0</v>
      </c>
      <c r="G24" s="74" t="e">
        <f>F24/D24*100</f>
        <v>#DIV/0!</v>
      </c>
    </row>
    <row r="25" spans="1:7" ht="15" customHeight="1">
      <c r="A25" s="111" t="s">
        <v>43</v>
      </c>
      <c r="B25" s="111"/>
      <c r="C25" s="41">
        <f>SUM(C24,C21,C15)</f>
        <v>321</v>
      </c>
      <c r="D25" s="41">
        <f>SUM(D24,D21,D15)</f>
        <v>3253</v>
      </c>
      <c r="E25" s="81">
        <f>SUM(E24,E21,E15)</f>
        <v>3535</v>
      </c>
      <c r="F25" s="41">
        <f>SUM(F24,F21,F15)</f>
        <v>3220</v>
      </c>
      <c r="G25" s="74">
        <f t="shared" si="0"/>
        <v>98.98555179834</v>
      </c>
    </row>
    <row r="28" spans="1:6" ht="18.75">
      <c r="A28" s="97" t="s">
        <v>116</v>
      </c>
      <c r="B28" s="97"/>
      <c r="C28" s="97"/>
      <c r="D28" s="97"/>
      <c r="E28" s="97"/>
      <c r="F28" s="97"/>
    </row>
    <row r="29" spans="1:6" ht="18.75">
      <c r="A29" s="83"/>
      <c r="B29" s="83"/>
      <c r="C29" s="83"/>
      <c r="D29" s="83"/>
      <c r="E29" s="83"/>
      <c r="F29" s="83"/>
    </row>
    <row r="30" spans="1:6" ht="18.75">
      <c r="A30" s="85" t="s">
        <v>117</v>
      </c>
      <c r="B30" s="85"/>
      <c r="C30" s="85"/>
      <c r="D30" s="85"/>
      <c r="E30" s="86"/>
      <c r="F30" s="86"/>
    </row>
    <row r="31" spans="1:6" ht="18.75">
      <c r="A31" s="85" t="s">
        <v>118</v>
      </c>
      <c r="B31" s="85"/>
      <c r="C31" s="85"/>
      <c r="D31" s="85"/>
      <c r="E31" s="86"/>
      <c r="F31" s="86"/>
    </row>
  </sheetData>
  <mergeCells count="24">
    <mergeCell ref="E1:G1"/>
    <mergeCell ref="A19:B19"/>
    <mergeCell ref="E2:G2"/>
    <mergeCell ref="A6:G6"/>
    <mergeCell ref="A9:G9"/>
    <mergeCell ref="A25:B25"/>
    <mergeCell ref="A10:B10"/>
    <mergeCell ref="A21:B21"/>
    <mergeCell ref="A23:B23"/>
    <mergeCell ref="A24:B24"/>
    <mergeCell ref="A22:B22"/>
    <mergeCell ref="A13:B13"/>
    <mergeCell ref="A11:B11"/>
    <mergeCell ref="A12:B12"/>
    <mergeCell ref="A28:F28"/>
    <mergeCell ref="A20:B20"/>
    <mergeCell ref="A8:G8"/>
    <mergeCell ref="E3:G3"/>
    <mergeCell ref="A18:B18"/>
    <mergeCell ref="A7:G7"/>
    <mergeCell ref="A17:B17"/>
    <mergeCell ref="A16:B16"/>
    <mergeCell ref="A15:B15"/>
    <mergeCell ref="A14:B14"/>
  </mergeCells>
  <printOptions horizontalCentered="1"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3">
      <selection activeCell="E1" sqref="E1:G3"/>
    </sheetView>
  </sheetViews>
  <sheetFormatPr defaultColWidth="9.140625" defaultRowHeight="15"/>
  <cols>
    <col min="1" max="1" width="4.28125" style="4" customWidth="1"/>
    <col min="2" max="2" width="9.00390625" style="4" customWidth="1"/>
    <col min="3" max="3" width="13.57421875" style="4" customWidth="1"/>
    <col min="4" max="4" width="13.8515625" style="4" customWidth="1"/>
    <col min="5" max="5" width="12.00390625" style="4" customWidth="1"/>
    <col min="6" max="7" width="15.7109375" style="4" customWidth="1"/>
    <col min="8" max="44" width="11.00390625" style="4" customWidth="1"/>
    <col min="45" max="239" width="9.140625" style="4" customWidth="1"/>
    <col min="240" max="240" width="8.00390625" style="4" customWidth="1"/>
    <col min="241" max="241" width="10.28125" style="4" customWidth="1"/>
    <col min="242" max="242" width="10.8515625" style="4" customWidth="1"/>
    <col min="243" max="243" width="10.421875" style="4" customWidth="1"/>
    <col min="244" max="244" width="11.00390625" style="4" customWidth="1"/>
    <col min="245" max="245" width="11.28125" style="4" customWidth="1"/>
    <col min="246" max="246" width="11.00390625" style="4" customWidth="1"/>
    <col min="247" max="247" width="8.7109375" style="4" customWidth="1"/>
    <col min="248" max="249" width="10.140625" style="4" customWidth="1"/>
    <col min="250" max="16384" width="11.00390625" style="4" customWidth="1"/>
  </cols>
  <sheetData>
    <row r="1" spans="4:7" ht="18.75">
      <c r="D1" s="29"/>
      <c r="E1" s="102"/>
      <c r="F1" s="102"/>
      <c r="G1" s="102"/>
    </row>
    <row r="2" spans="4:7" ht="18.75">
      <c r="D2" s="29"/>
      <c r="E2" s="102"/>
      <c r="F2" s="102"/>
      <c r="G2" s="102"/>
    </row>
    <row r="3" spans="4:7" ht="18.75">
      <c r="D3" s="29"/>
      <c r="E3" s="102"/>
      <c r="F3" s="102"/>
      <c r="G3" s="102"/>
    </row>
    <row r="4" ht="20.25" customHeight="1"/>
    <row r="5" ht="17.25" customHeight="1"/>
    <row r="6" spans="1:7" ht="23.25" customHeight="1">
      <c r="A6" s="90" t="s">
        <v>8</v>
      </c>
      <c r="B6" s="90"/>
      <c r="C6" s="90"/>
      <c r="D6" s="90"/>
      <c r="E6" s="90"/>
      <c r="F6" s="90"/>
      <c r="G6" s="90"/>
    </row>
    <row r="7" spans="1:7" ht="127.5" customHeight="1">
      <c r="A7" s="110" t="s">
        <v>101</v>
      </c>
      <c r="B7" s="110"/>
      <c r="C7" s="110"/>
      <c r="D7" s="110"/>
      <c r="E7" s="110"/>
      <c r="F7" s="110"/>
      <c r="G7" s="110"/>
    </row>
    <row r="8" spans="1:7" ht="37.5" customHeight="1">
      <c r="A8" s="109" t="s">
        <v>115</v>
      </c>
      <c r="B8" s="109"/>
      <c r="C8" s="109"/>
      <c r="D8" s="109"/>
      <c r="E8" s="109"/>
      <c r="F8" s="109"/>
      <c r="G8" s="109"/>
    </row>
    <row r="9" spans="1:7" ht="18.75">
      <c r="A9" s="91" t="s">
        <v>53</v>
      </c>
      <c r="B9" s="91"/>
      <c r="C9" s="91"/>
      <c r="D9" s="91"/>
      <c r="E9" s="91"/>
      <c r="F9" s="91"/>
      <c r="G9" s="91"/>
    </row>
    <row r="10" ht="18" customHeight="1"/>
    <row r="11" spans="1:7" ht="90">
      <c r="A11" s="108" t="s">
        <v>9</v>
      </c>
      <c r="B11" s="108"/>
      <c r="C11" s="36" t="s">
        <v>93</v>
      </c>
      <c r="D11" s="36" t="s">
        <v>77</v>
      </c>
      <c r="E11" s="36" t="s">
        <v>78</v>
      </c>
      <c r="F11" s="36" t="s">
        <v>92</v>
      </c>
      <c r="G11" s="36" t="s">
        <v>56</v>
      </c>
    </row>
    <row r="12" spans="1:7" ht="15">
      <c r="A12" s="108">
        <v>1</v>
      </c>
      <c r="B12" s="108"/>
      <c r="C12" s="36">
        <v>23</v>
      </c>
      <c r="D12" s="37">
        <v>230</v>
      </c>
      <c r="E12" s="80">
        <v>270</v>
      </c>
      <c r="F12" s="38">
        <v>230</v>
      </c>
      <c r="G12" s="74">
        <f>F12/D12*100</f>
        <v>100</v>
      </c>
    </row>
    <row r="13" spans="1:7" ht="18.75" customHeight="1">
      <c r="A13" s="108">
        <v>2</v>
      </c>
      <c r="B13" s="108"/>
      <c r="C13" s="36">
        <v>24</v>
      </c>
      <c r="D13" s="37">
        <v>240</v>
      </c>
      <c r="E13" s="80">
        <v>300</v>
      </c>
      <c r="F13" s="39">
        <v>240</v>
      </c>
      <c r="G13" s="74">
        <f>F13/D13*100</f>
        <v>100</v>
      </c>
    </row>
    <row r="14" spans="1:7" ht="15">
      <c r="A14" s="108">
        <v>3</v>
      </c>
      <c r="B14" s="108"/>
      <c r="C14" s="36">
        <v>23</v>
      </c>
      <c r="D14" s="37">
        <v>252</v>
      </c>
      <c r="E14" s="80">
        <v>355</v>
      </c>
      <c r="F14" s="39">
        <v>252</v>
      </c>
      <c r="G14" s="74">
        <f>F14/D14*100</f>
        <v>100</v>
      </c>
    </row>
    <row r="15" spans="1:7" ht="15">
      <c r="A15" s="108">
        <v>4</v>
      </c>
      <c r="B15" s="108"/>
      <c r="C15" s="36">
        <v>29</v>
      </c>
      <c r="D15" s="37">
        <v>367</v>
      </c>
      <c r="E15" s="80">
        <v>380</v>
      </c>
      <c r="F15" s="39">
        <v>338</v>
      </c>
      <c r="G15" s="74">
        <f>F15/D15*100</f>
        <v>92.09809264305177</v>
      </c>
    </row>
    <row r="16" spans="1:7" ht="12.75" customHeight="1">
      <c r="A16" s="111" t="s">
        <v>10</v>
      </c>
      <c r="B16" s="111"/>
      <c r="C16" s="40">
        <f>SUM(C12:C15)</f>
        <v>99</v>
      </c>
      <c r="D16" s="40">
        <f>SUM(D12:D15)</f>
        <v>1089</v>
      </c>
      <c r="E16" s="81">
        <f>SUM(E12:E15)</f>
        <v>1305</v>
      </c>
      <c r="F16" s="41">
        <f>SUM(F12:F15)</f>
        <v>1060</v>
      </c>
      <c r="G16" s="74">
        <f>F16/D16*100</f>
        <v>97.33700642791551</v>
      </c>
    </row>
    <row r="17" spans="1:7" ht="15">
      <c r="A17" s="108">
        <v>5</v>
      </c>
      <c r="B17" s="108"/>
      <c r="C17" s="36">
        <v>47</v>
      </c>
      <c r="D17" s="37">
        <v>635</v>
      </c>
      <c r="E17" s="80">
        <v>635</v>
      </c>
      <c r="F17" s="39">
        <v>635</v>
      </c>
      <c r="G17" s="74">
        <f aca="true" t="shared" si="0" ref="G17:G24">F17/D17*100</f>
        <v>100</v>
      </c>
    </row>
    <row r="18" spans="1:7" ht="15">
      <c r="A18" s="108">
        <v>6</v>
      </c>
      <c r="B18" s="108"/>
      <c r="C18" s="36">
        <v>42</v>
      </c>
      <c r="D18" s="37">
        <v>612</v>
      </c>
      <c r="E18" s="80">
        <v>785</v>
      </c>
      <c r="F18" s="39">
        <v>612</v>
      </c>
      <c r="G18" s="74">
        <f t="shared" si="0"/>
        <v>100</v>
      </c>
    </row>
    <row r="19" spans="1:7" ht="15">
      <c r="A19" s="108">
        <v>7</v>
      </c>
      <c r="B19" s="108"/>
      <c r="C19" s="36">
        <v>47</v>
      </c>
      <c r="D19" s="37">
        <v>986</v>
      </c>
      <c r="E19" s="80">
        <v>985</v>
      </c>
      <c r="F19" s="39">
        <v>924</v>
      </c>
      <c r="G19" s="74">
        <f t="shared" si="0"/>
        <v>93.71196754563894</v>
      </c>
    </row>
    <row r="20" spans="1:7" ht="15">
      <c r="A20" s="108">
        <v>8</v>
      </c>
      <c r="B20" s="108"/>
      <c r="C20" s="36">
        <v>42</v>
      </c>
      <c r="D20" s="37">
        <v>933</v>
      </c>
      <c r="E20" s="80">
        <v>925</v>
      </c>
      <c r="F20" s="39">
        <v>842</v>
      </c>
      <c r="G20" s="74">
        <f t="shared" si="0"/>
        <v>90.2465166130761</v>
      </c>
    </row>
    <row r="21" spans="1:7" ht="15">
      <c r="A21" s="108">
        <v>9</v>
      </c>
      <c r="B21" s="108"/>
      <c r="C21" s="36">
        <v>44</v>
      </c>
      <c r="D21" s="37">
        <v>885</v>
      </c>
      <c r="E21" s="80">
        <v>850</v>
      </c>
      <c r="F21" s="39">
        <v>819</v>
      </c>
      <c r="G21" s="74">
        <f t="shared" si="0"/>
        <v>92.54237288135593</v>
      </c>
    </row>
    <row r="22" spans="1:7" ht="12.75" customHeight="1">
      <c r="A22" s="111" t="s">
        <v>11</v>
      </c>
      <c r="B22" s="111"/>
      <c r="C22" s="40">
        <f>SUM(C17:C21)</f>
        <v>222</v>
      </c>
      <c r="D22" s="40">
        <f>SUM(D17:D21)</f>
        <v>4051</v>
      </c>
      <c r="E22" s="81">
        <f>SUM(E17:E21)</f>
        <v>4180</v>
      </c>
      <c r="F22" s="41">
        <f>SUM(F17:F21)</f>
        <v>3832</v>
      </c>
      <c r="G22" s="74">
        <f t="shared" si="0"/>
        <v>94.59392742532708</v>
      </c>
    </row>
    <row r="23" spans="1:7" ht="15">
      <c r="A23" s="108">
        <v>10</v>
      </c>
      <c r="B23" s="108"/>
      <c r="C23" s="36"/>
      <c r="D23" s="37"/>
      <c r="E23" s="80"/>
      <c r="F23" s="38"/>
      <c r="G23" s="74" t="e">
        <f t="shared" si="0"/>
        <v>#DIV/0!</v>
      </c>
    </row>
    <row r="24" spans="1:7" ht="15">
      <c r="A24" s="108">
        <v>11</v>
      </c>
      <c r="B24" s="108"/>
      <c r="C24" s="36"/>
      <c r="D24" s="37"/>
      <c r="E24" s="80"/>
      <c r="F24" s="38"/>
      <c r="G24" s="74" t="e">
        <f t="shared" si="0"/>
        <v>#DIV/0!</v>
      </c>
    </row>
    <row r="25" spans="1:7" ht="14.25">
      <c r="A25" s="111" t="s">
        <v>12</v>
      </c>
      <c r="B25" s="111"/>
      <c r="C25" s="40">
        <f>SUM(C23:C24)</f>
        <v>0</v>
      </c>
      <c r="D25" s="40">
        <f>SUM(D23:D24)</f>
        <v>0</v>
      </c>
      <c r="E25" s="81">
        <f>SUM(E23:E24)</f>
        <v>0</v>
      </c>
      <c r="F25" s="41">
        <f>SUM(F23:F24)</f>
        <v>0</v>
      </c>
      <c r="G25" s="74" t="e">
        <f>F25/D25*100</f>
        <v>#DIV/0!</v>
      </c>
    </row>
    <row r="26" spans="1:7" ht="12.75" customHeight="1">
      <c r="A26" s="111" t="s">
        <v>43</v>
      </c>
      <c r="B26" s="111"/>
      <c r="C26" s="41">
        <f>SUM(C25,C22,C16)</f>
        <v>321</v>
      </c>
      <c r="D26" s="41">
        <f>SUM(D25,D22,D16)</f>
        <v>5140</v>
      </c>
      <c r="E26" s="81">
        <f>SUM(E25,E22,E16)</f>
        <v>5485</v>
      </c>
      <c r="F26" s="41">
        <f>SUM(F25,F22,F16)</f>
        <v>4892</v>
      </c>
      <c r="G26" s="74">
        <f>F26/D26*100</f>
        <v>95.17509727626458</v>
      </c>
    </row>
    <row r="29" spans="1:6" ht="18.75">
      <c r="A29" s="97" t="s">
        <v>116</v>
      </c>
      <c r="B29" s="97"/>
      <c r="C29" s="97"/>
      <c r="D29" s="97"/>
      <c r="E29" s="97"/>
      <c r="F29" s="97"/>
    </row>
    <row r="30" spans="1:7" ht="18.75">
      <c r="A30" s="83"/>
      <c r="B30" s="83"/>
      <c r="C30" s="83"/>
      <c r="D30" s="83"/>
      <c r="E30" s="83"/>
      <c r="F30" s="83"/>
      <c r="G30" s="30"/>
    </row>
    <row r="31" spans="1:6" ht="18.75">
      <c r="A31" s="85" t="s">
        <v>117</v>
      </c>
      <c r="B31" s="85"/>
      <c r="C31" s="85"/>
      <c r="D31" s="85"/>
      <c r="E31" s="86"/>
      <c r="F31" s="86"/>
    </row>
    <row r="32" spans="1:6" ht="18.75">
      <c r="A32" s="85" t="s">
        <v>118</v>
      </c>
      <c r="B32" s="85"/>
      <c r="C32" s="85"/>
      <c r="D32" s="85"/>
      <c r="E32" s="86"/>
      <c r="F32" s="86"/>
    </row>
    <row r="35" spans="1:3" ht="18.75">
      <c r="A35" s="32"/>
      <c r="B35" s="32"/>
      <c r="C35" s="32"/>
    </row>
    <row r="36" spans="1:3" ht="18.75">
      <c r="A36" s="42"/>
      <c r="B36" s="42"/>
      <c r="C36" s="42"/>
    </row>
  </sheetData>
  <mergeCells count="24">
    <mergeCell ref="A29:F29"/>
    <mergeCell ref="A25:B25"/>
    <mergeCell ref="E2:G2"/>
    <mergeCell ref="A19:B19"/>
    <mergeCell ref="A26:B26"/>
    <mergeCell ref="A20:B20"/>
    <mergeCell ref="A24:B24"/>
    <mergeCell ref="E3:G3"/>
    <mergeCell ref="A23:B23"/>
    <mergeCell ref="A21:B21"/>
    <mergeCell ref="E1:G1"/>
    <mergeCell ref="A16:B16"/>
    <mergeCell ref="A13:B13"/>
    <mergeCell ref="A12:B12"/>
    <mergeCell ref="A15:B15"/>
    <mergeCell ref="A6:G6"/>
    <mergeCell ref="A7:G7"/>
    <mergeCell ref="A18:B18"/>
    <mergeCell ref="A14:B14"/>
    <mergeCell ref="A8:G8"/>
    <mergeCell ref="A22:B22"/>
    <mergeCell ref="A17:B17"/>
    <mergeCell ref="A9:G9"/>
    <mergeCell ref="A11:B11"/>
  </mergeCells>
  <printOptions horizontalCentered="1"/>
  <pageMargins left="1.1811023622047245" right="0.3937007874015748" top="0.3937007874015748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E1" sqref="E1:G4"/>
    </sheetView>
  </sheetViews>
  <sheetFormatPr defaultColWidth="9.140625" defaultRowHeight="15"/>
  <cols>
    <col min="1" max="1" width="4.28125" style="4" customWidth="1"/>
    <col min="2" max="2" width="9.00390625" style="4" customWidth="1"/>
    <col min="3" max="3" width="13.57421875" style="4" customWidth="1"/>
    <col min="4" max="4" width="13.8515625" style="4" customWidth="1"/>
    <col min="5" max="5" width="12.00390625" style="4" customWidth="1"/>
    <col min="6" max="7" width="15.7109375" style="4" customWidth="1"/>
    <col min="8" max="44" width="11.00390625" style="4" customWidth="1"/>
    <col min="45" max="239" width="9.140625" style="4" customWidth="1"/>
    <col min="240" max="240" width="8.00390625" style="4" customWidth="1"/>
    <col min="241" max="241" width="10.28125" style="4" customWidth="1"/>
    <col min="242" max="242" width="10.8515625" style="4" customWidth="1"/>
    <col min="243" max="243" width="10.421875" style="4" customWidth="1"/>
    <col min="244" max="244" width="11.00390625" style="4" customWidth="1"/>
    <col min="245" max="245" width="11.28125" style="4" customWidth="1"/>
    <col min="246" max="246" width="11.00390625" style="4" customWidth="1"/>
    <col min="247" max="247" width="8.7109375" style="4" customWidth="1"/>
    <col min="248" max="249" width="10.140625" style="4" customWidth="1"/>
    <col min="250" max="16384" width="11.00390625" style="4" customWidth="1"/>
  </cols>
  <sheetData>
    <row r="1" spans="4:7" ht="18.75">
      <c r="D1" s="29"/>
      <c r="E1" s="102"/>
      <c r="F1" s="102"/>
      <c r="G1" s="102"/>
    </row>
    <row r="2" spans="4:7" ht="18.75">
      <c r="D2" s="29"/>
      <c r="E2" s="102"/>
      <c r="F2" s="102"/>
      <c r="G2" s="102"/>
    </row>
    <row r="3" spans="4:7" ht="18.75">
      <c r="D3" s="29"/>
      <c r="E3" s="102"/>
      <c r="F3" s="102"/>
      <c r="G3" s="102"/>
    </row>
    <row r="4" ht="20.25" customHeight="1"/>
    <row r="5" ht="17.25" customHeight="1"/>
    <row r="6" spans="1:7" ht="23.25" customHeight="1">
      <c r="A6" s="90" t="s">
        <v>8</v>
      </c>
      <c r="B6" s="90"/>
      <c r="C6" s="90"/>
      <c r="D6" s="90"/>
      <c r="E6" s="90"/>
      <c r="F6" s="90"/>
      <c r="G6" s="90"/>
    </row>
    <row r="7" spans="1:7" ht="70.5" customHeight="1">
      <c r="A7" s="110" t="s">
        <v>99</v>
      </c>
      <c r="B7" s="110"/>
      <c r="C7" s="110"/>
      <c r="D7" s="110"/>
      <c r="E7" s="110"/>
      <c r="F7" s="110"/>
      <c r="G7" s="110"/>
    </row>
    <row r="8" spans="1:7" ht="33" customHeight="1">
      <c r="A8" s="109" t="s">
        <v>115</v>
      </c>
      <c r="B8" s="109"/>
      <c r="C8" s="109"/>
      <c r="D8" s="109"/>
      <c r="E8" s="109"/>
      <c r="F8" s="109"/>
      <c r="G8" s="109"/>
    </row>
    <row r="9" spans="1:7" ht="18.75">
      <c r="A9" s="91" t="s">
        <v>53</v>
      </c>
      <c r="B9" s="91"/>
      <c r="C9" s="91"/>
      <c r="D9" s="91"/>
      <c r="E9" s="91"/>
      <c r="F9" s="91"/>
      <c r="G9" s="91"/>
    </row>
    <row r="10" ht="18" customHeight="1"/>
    <row r="11" spans="1:7" ht="90">
      <c r="A11" s="108" t="s">
        <v>9</v>
      </c>
      <c r="B11" s="108"/>
      <c r="C11" s="36" t="s">
        <v>93</v>
      </c>
      <c r="D11" s="36" t="s">
        <v>77</v>
      </c>
      <c r="E11" s="36" t="s">
        <v>78</v>
      </c>
      <c r="F11" s="36" t="s">
        <v>92</v>
      </c>
      <c r="G11" s="36" t="s">
        <v>56</v>
      </c>
    </row>
    <row r="12" spans="1:7" ht="15">
      <c r="A12" s="108">
        <v>1</v>
      </c>
      <c r="B12" s="108"/>
      <c r="C12" s="36">
        <v>11</v>
      </c>
      <c r="D12" s="37">
        <v>93</v>
      </c>
      <c r="E12" s="80">
        <v>98</v>
      </c>
      <c r="F12" s="38">
        <v>93</v>
      </c>
      <c r="G12" s="74">
        <f>F12/D12*100</f>
        <v>100</v>
      </c>
    </row>
    <row r="13" spans="1:7" ht="18.75" customHeight="1">
      <c r="A13" s="108">
        <v>2</v>
      </c>
      <c r="B13" s="108"/>
      <c r="C13" s="36">
        <v>4</v>
      </c>
      <c r="D13" s="37">
        <v>40</v>
      </c>
      <c r="E13" s="80">
        <v>40</v>
      </c>
      <c r="F13" s="39">
        <v>40</v>
      </c>
      <c r="G13" s="74">
        <f>F13/D13*100</f>
        <v>100</v>
      </c>
    </row>
    <row r="14" spans="1:7" ht="15">
      <c r="A14" s="108">
        <v>3</v>
      </c>
      <c r="B14" s="108"/>
      <c r="C14" s="36">
        <v>5</v>
      </c>
      <c r="D14" s="37">
        <v>45</v>
      </c>
      <c r="E14" s="80">
        <v>50</v>
      </c>
      <c r="F14" s="39">
        <v>45</v>
      </c>
      <c r="G14" s="74">
        <f>F14/D14*100</f>
        <v>100</v>
      </c>
    </row>
    <row r="15" spans="1:7" ht="15">
      <c r="A15" s="108">
        <v>4</v>
      </c>
      <c r="B15" s="108"/>
      <c r="C15" s="36">
        <v>7</v>
      </c>
      <c r="D15" s="37">
        <v>77</v>
      </c>
      <c r="E15" s="80">
        <v>82</v>
      </c>
      <c r="F15" s="39">
        <v>77</v>
      </c>
      <c r="G15" s="74">
        <f>F15/D15*100</f>
        <v>100</v>
      </c>
    </row>
    <row r="16" spans="1:7" ht="12.75" customHeight="1">
      <c r="A16" s="111" t="s">
        <v>10</v>
      </c>
      <c r="B16" s="111"/>
      <c r="C16" s="40">
        <f>SUM(C12:C15)</f>
        <v>27</v>
      </c>
      <c r="D16" s="40">
        <f>SUM(D12:D15)</f>
        <v>255</v>
      </c>
      <c r="E16" s="81">
        <f>SUM(E12:E15)</f>
        <v>270</v>
      </c>
      <c r="F16" s="41">
        <f>SUM(F12:F15)</f>
        <v>255</v>
      </c>
      <c r="G16" s="74">
        <f>F16/D16*100</f>
        <v>100</v>
      </c>
    </row>
    <row r="17" spans="1:7" ht="15">
      <c r="A17" s="108">
        <v>5</v>
      </c>
      <c r="B17" s="108"/>
      <c r="C17" s="36">
        <v>8</v>
      </c>
      <c r="D17" s="37">
        <v>104</v>
      </c>
      <c r="E17" s="80">
        <v>109</v>
      </c>
      <c r="F17" s="39">
        <v>104</v>
      </c>
      <c r="G17" s="74">
        <f aca="true" t="shared" si="0" ref="G17:G24">F17/D17*100</f>
        <v>100</v>
      </c>
    </row>
    <row r="18" spans="1:7" ht="15">
      <c r="A18" s="108">
        <v>6</v>
      </c>
      <c r="B18" s="108"/>
      <c r="C18" s="36">
        <v>15</v>
      </c>
      <c r="D18" s="37">
        <v>210</v>
      </c>
      <c r="E18" s="80">
        <v>215</v>
      </c>
      <c r="F18" s="39">
        <v>210</v>
      </c>
      <c r="G18" s="74">
        <f t="shared" si="0"/>
        <v>100</v>
      </c>
    </row>
    <row r="19" spans="1:7" ht="15">
      <c r="A19" s="108">
        <v>7</v>
      </c>
      <c r="B19" s="108"/>
      <c r="C19" s="36">
        <v>16</v>
      </c>
      <c r="D19" s="37">
        <v>304</v>
      </c>
      <c r="E19" s="80">
        <v>310</v>
      </c>
      <c r="F19" s="39">
        <v>304</v>
      </c>
      <c r="G19" s="74">
        <f t="shared" si="0"/>
        <v>100</v>
      </c>
    </row>
    <row r="20" spans="1:7" ht="15">
      <c r="A20" s="108">
        <v>8</v>
      </c>
      <c r="B20" s="108"/>
      <c r="C20" s="36">
        <v>13</v>
      </c>
      <c r="D20" s="37">
        <v>260</v>
      </c>
      <c r="E20" s="80">
        <v>246</v>
      </c>
      <c r="F20" s="39">
        <v>260</v>
      </c>
      <c r="G20" s="74">
        <f t="shared" si="0"/>
        <v>100</v>
      </c>
    </row>
    <row r="21" spans="1:7" ht="15">
      <c r="A21" s="108">
        <v>9</v>
      </c>
      <c r="B21" s="108"/>
      <c r="C21" s="36">
        <v>13</v>
      </c>
      <c r="D21" s="37">
        <v>234</v>
      </c>
      <c r="E21" s="80">
        <v>237</v>
      </c>
      <c r="F21" s="39">
        <v>234</v>
      </c>
      <c r="G21" s="74">
        <f t="shared" si="0"/>
        <v>100</v>
      </c>
    </row>
    <row r="22" spans="1:7" ht="12.75" customHeight="1">
      <c r="A22" s="111" t="s">
        <v>11</v>
      </c>
      <c r="B22" s="111"/>
      <c r="C22" s="40">
        <f>SUM(C17:C21)</f>
        <v>65</v>
      </c>
      <c r="D22" s="40">
        <f>SUM(D17:D21)</f>
        <v>1112</v>
      </c>
      <c r="E22" s="81">
        <f>SUM(E17:E21)</f>
        <v>1117</v>
      </c>
      <c r="F22" s="41">
        <f>SUM(F17:F21)</f>
        <v>1112</v>
      </c>
      <c r="G22" s="74">
        <f t="shared" si="0"/>
        <v>100</v>
      </c>
    </row>
    <row r="23" spans="1:7" ht="15">
      <c r="A23" s="108">
        <v>10</v>
      </c>
      <c r="B23" s="108"/>
      <c r="C23" s="36"/>
      <c r="D23" s="37"/>
      <c r="E23" s="80"/>
      <c r="F23" s="38"/>
      <c r="G23" s="74" t="e">
        <f t="shared" si="0"/>
        <v>#DIV/0!</v>
      </c>
    </row>
    <row r="24" spans="1:7" ht="15">
      <c r="A24" s="108">
        <v>11</v>
      </c>
      <c r="B24" s="108"/>
      <c r="C24" s="36"/>
      <c r="D24" s="37"/>
      <c r="E24" s="80"/>
      <c r="F24" s="38"/>
      <c r="G24" s="74" t="e">
        <f t="shared" si="0"/>
        <v>#DIV/0!</v>
      </c>
    </row>
    <row r="25" spans="1:7" ht="14.25">
      <c r="A25" s="111" t="s">
        <v>12</v>
      </c>
      <c r="B25" s="111"/>
      <c r="C25" s="40">
        <f>SUM(C23:C24)</f>
        <v>0</v>
      </c>
      <c r="D25" s="40">
        <f>SUM(D23:D24)</f>
        <v>0</v>
      </c>
      <c r="E25" s="81">
        <f>SUM(E23:E24)</f>
        <v>0</v>
      </c>
      <c r="F25" s="41">
        <f>SUM(F23:F24)</f>
        <v>0</v>
      </c>
      <c r="G25" s="74" t="e">
        <f>F25/D25*100</f>
        <v>#DIV/0!</v>
      </c>
    </row>
    <row r="26" spans="1:7" ht="12.75" customHeight="1">
      <c r="A26" s="111" t="s">
        <v>43</v>
      </c>
      <c r="B26" s="111"/>
      <c r="C26" s="41">
        <f>SUM(C25,C22,C16)</f>
        <v>92</v>
      </c>
      <c r="D26" s="41">
        <f>SUM(D25,D22,D16)</f>
        <v>1367</v>
      </c>
      <c r="E26" s="81">
        <f>SUM(E25,E22,E16)</f>
        <v>1387</v>
      </c>
      <c r="F26" s="41">
        <f>SUM(F25,F22,F16)</f>
        <v>1367</v>
      </c>
      <c r="G26" s="74">
        <f>F26/D26*100</f>
        <v>100</v>
      </c>
    </row>
    <row r="30" spans="1:6" ht="18.75">
      <c r="A30" s="97" t="s">
        <v>116</v>
      </c>
      <c r="B30" s="97"/>
      <c r="C30" s="97"/>
      <c r="D30" s="97"/>
      <c r="E30" s="97"/>
      <c r="F30" s="97"/>
    </row>
    <row r="31" spans="1:6" ht="18.75">
      <c r="A31" s="83"/>
      <c r="B31" s="83"/>
      <c r="C31" s="83"/>
      <c r="D31" s="83"/>
      <c r="E31" s="83"/>
      <c r="F31" s="83"/>
    </row>
    <row r="32" spans="1:6" ht="18.75">
      <c r="A32" s="85" t="s">
        <v>117</v>
      </c>
      <c r="B32" s="85"/>
      <c r="C32" s="85"/>
      <c r="D32" s="85"/>
      <c r="E32" s="86"/>
      <c r="F32" s="86"/>
    </row>
    <row r="33" spans="1:6" ht="18.75">
      <c r="A33" s="85" t="s">
        <v>118</v>
      </c>
      <c r="B33" s="85"/>
      <c r="C33" s="85"/>
      <c r="D33" s="85"/>
      <c r="E33" s="86"/>
      <c r="F33" s="86"/>
    </row>
  </sheetData>
  <mergeCells count="24">
    <mergeCell ref="A6:G6"/>
    <mergeCell ref="A26:B26"/>
    <mergeCell ref="A20:B20"/>
    <mergeCell ref="A17:B17"/>
    <mergeCell ref="A25:B25"/>
    <mergeCell ref="A18:B18"/>
    <mergeCell ref="A22:B22"/>
    <mergeCell ref="A24:B24"/>
    <mergeCell ref="A21:B21"/>
    <mergeCell ref="A23:B23"/>
    <mergeCell ref="A12:B12"/>
    <mergeCell ref="A7:G7"/>
    <mergeCell ref="A8:G8"/>
    <mergeCell ref="A9:G9"/>
    <mergeCell ref="A30:F30"/>
    <mergeCell ref="E1:G1"/>
    <mergeCell ref="A19:B19"/>
    <mergeCell ref="A13:B13"/>
    <mergeCell ref="A14:B14"/>
    <mergeCell ref="A16:B16"/>
    <mergeCell ref="A15:B15"/>
    <mergeCell ref="A11:B11"/>
    <mergeCell ref="E3:G3"/>
    <mergeCell ref="E2:G2"/>
  </mergeCells>
  <printOptions horizontalCentered="1"/>
  <pageMargins left="1.1811023622047245" right="0.3937007874015748" top="0.3937007874015748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H87"/>
  <sheetViews>
    <sheetView view="pageBreakPreview" zoomScale="115" zoomScaleSheetLayoutView="115" workbookViewId="0" topLeftCell="A1">
      <selection activeCell="C2" sqref="C2:F4"/>
    </sheetView>
  </sheetViews>
  <sheetFormatPr defaultColWidth="9.140625" defaultRowHeight="15"/>
  <cols>
    <col min="1" max="1" width="5.7109375" style="6" customWidth="1"/>
    <col min="2" max="2" width="37.7109375" style="6" customWidth="1"/>
    <col min="3" max="3" width="10.7109375" style="6" customWidth="1"/>
    <col min="4" max="4" width="10.140625" style="6" customWidth="1"/>
    <col min="5" max="5" width="9.57421875" style="6" customWidth="1"/>
    <col min="6" max="6" width="12.8515625" style="67" customWidth="1"/>
    <col min="7" max="7" width="16.7109375" style="6" customWidth="1"/>
    <col min="8" max="16384" width="9.140625" style="6" customWidth="1"/>
  </cols>
  <sheetData>
    <row r="1" ht="15">
      <c r="F1" s="72"/>
    </row>
    <row r="2" spans="3:6" ht="18" customHeight="1">
      <c r="C2" s="92"/>
      <c r="D2" s="92"/>
      <c r="E2" s="92"/>
      <c r="F2" s="92"/>
    </row>
    <row r="3" spans="3:6" ht="18.75">
      <c r="C3" s="92"/>
      <c r="D3" s="92"/>
      <c r="E3" s="92"/>
      <c r="F3" s="92"/>
    </row>
    <row r="4" spans="3:6" ht="18.75">
      <c r="C4" s="92"/>
      <c r="D4" s="92"/>
      <c r="E4" s="92"/>
      <c r="F4" s="92"/>
    </row>
    <row r="5" spans="1:6" ht="18.75">
      <c r="A5" s="68"/>
      <c r="B5" s="68"/>
      <c r="C5" s="69"/>
      <c r="D5" s="69"/>
      <c r="E5" s="69"/>
      <c r="F5" s="69"/>
    </row>
    <row r="6" spans="1:6" ht="18.75">
      <c r="A6" s="68"/>
      <c r="B6" s="68"/>
      <c r="C6" s="70"/>
      <c r="D6" s="70"/>
      <c r="E6" s="70"/>
      <c r="F6" s="70"/>
    </row>
    <row r="7" spans="1:6" ht="18.75" customHeight="1">
      <c r="A7" s="130" t="s">
        <v>8</v>
      </c>
      <c r="B7" s="130"/>
      <c r="C7" s="130"/>
      <c r="D7" s="130"/>
      <c r="E7" s="130"/>
      <c r="F7" s="130"/>
    </row>
    <row r="8" spans="1:6" ht="57" customHeight="1">
      <c r="A8" s="132" t="s">
        <v>60</v>
      </c>
      <c r="B8" s="132"/>
      <c r="C8" s="132"/>
      <c r="D8" s="132"/>
      <c r="E8" s="132"/>
      <c r="F8" s="132"/>
    </row>
    <row r="9" spans="1:6" ht="36.75" customHeight="1">
      <c r="A9" s="131" t="s">
        <v>115</v>
      </c>
      <c r="B9" s="131"/>
      <c r="C9" s="131"/>
      <c r="D9" s="131"/>
      <c r="E9" s="131"/>
      <c r="F9" s="131"/>
    </row>
    <row r="10" spans="1:6" ht="15" customHeight="1">
      <c r="A10" s="118" t="s">
        <v>53</v>
      </c>
      <c r="B10" s="118"/>
      <c r="C10" s="118"/>
      <c r="D10" s="118"/>
      <c r="E10" s="118"/>
      <c r="F10" s="118"/>
    </row>
    <row r="11" spans="1:6" ht="15">
      <c r="A11" s="68"/>
      <c r="B11" s="68"/>
      <c r="C11" s="68"/>
      <c r="D11" s="68"/>
      <c r="E11" s="68"/>
      <c r="F11" s="68"/>
    </row>
    <row r="12" spans="1:6" ht="32.25" customHeight="1">
      <c r="A12" s="45" t="s">
        <v>0</v>
      </c>
      <c r="B12" s="46" t="s">
        <v>16</v>
      </c>
      <c r="C12" s="46" t="s">
        <v>13</v>
      </c>
      <c r="D12" s="33" t="s">
        <v>14</v>
      </c>
      <c r="E12" s="33" t="s">
        <v>15</v>
      </c>
      <c r="F12" s="71" t="s">
        <v>35</v>
      </c>
    </row>
    <row r="13" spans="1:6" ht="15" customHeight="1">
      <c r="A13" s="43">
        <v>1</v>
      </c>
      <c r="B13" s="44">
        <v>2</v>
      </c>
      <c r="C13" s="43">
        <v>3</v>
      </c>
      <c r="D13" s="44">
        <v>4</v>
      </c>
      <c r="E13" s="43">
        <v>5</v>
      </c>
      <c r="F13" s="44">
        <v>6</v>
      </c>
    </row>
    <row r="14" spans="1:6" ht="15" customHeight="1">
      <c r="A14" s="133" t="s">
        <v>102</v>
      </c>
      <c r="B14" s="134"/>
      <c r="C14" s="134"/>
      <c r="D14" s="134"/>
      <c r="E14" s="134"/>
      <c r="F14" s="135"/>
    </row>
    <row r="15" spans="1:6" ht="35.25" customHeight="1">
      <c r="A15" s="93">
        <v>1</v>
      </c>
      <c r="B15" s="122" t="s">
        <v>24</v>
      </c>
      <c r="C15" s="34" t="s">
        <v>54</v>
      </c>
      <c r="D15" s="35">
        <v>1290</v>
      </c>
      <c r="E15" s="35">
        <f>E18+E20+E28+E36+E52</f>
        <v>0</v>
      </c>
      <c r="F15" s="35">
        <f>E15+D15</f>
        <v>1290</v>
      </c>
    </row>
    <row r="16" spans="1:6" ht="13.5" customHeight="1" hidden="1">
      <c r="A16" s="139"/>
      <c r="B16" s="122"/>
      <c r="C16" s="123" t="s">
        <v>2</v>
      </c>
      <c r="D16" s="35">
        <f>D19+D21+D29+D37+D53</f>
        <v>1107571.5</v>
      </c>
      <c r="E16" s="35">
        <f>E19+E21+E29+E37+E53</f>
        <v>0</v>
      </c>
      <c r="F16" s="35" t="e">
        <f>F19+F21+F29+F37+F53+#REF!</f>
        <v>#REF!</v>
      </c>
    </row>
    <row r="17" spans="1:6" ht="29.25" customHeight="1">
      <c r="A17" s="94"/>
      <c r="B17" s="59" t="s">
        <v>81</v>
      </c>
      <c r="C17" s="124"/>
      <c r="D17" s="47">
        <v>1107571.5</v>
      </c>
      <c r="E17" s="47">
        <f>E19+E21+E29+E37+E53</f>
        <v>0</v>
      </c>
      <c r="F17" s="65">
        <f>E17+D17</f>
        <v>1107571.5</v>
      </c>
    </row>
    <row r="18" spans="1:6" ht="27" customHeight="1">
      <c r="A18" s="127" t="s">
        <v>19</v>
      </c>
      <c r="B18" s="126" t="s">
        <v>82</v>
      </c>
      <c r="C18" s="33" t="s">
        <v>54</v>
      </c>
      <c r="D18" s="52"/>
      <c r="E18" s="52"/>
      <c r="F18" s="35">
        <f>D18+E18</f>
        <v>0</v>
      </c>
    </row>
    <row r="19" spans="1:6" ht="27" customHeight="1">
      <c r="A19" s="127"/>
      <c r="B19" s="126"/>
      <c r="C19" s="33" t="s">
        <v>2</v>
      </c>
      <c r="D19" s="53"/>
      <c r="E19" s="53"/>
      <c r="F19" s="47">
        <f>D19+E19</f>
        <v>0</v>
      </c>
    </row>
    <row r="20" spans="1:6" ht="27" customHeight="1">
      <c r="A20" s="119" t="s">
        <v>20</v>
      </c>
      <c r="B20" s="122" t="s">
        <v>91</v>
      </c>
      <c r="C20" s="34" t="s">
        <v>54</v>
      </c>
      <c r="D20" s="35">
        <f aca="true" t="shared" si="0" ref="D20:F21">D22+D24+D26</f>
        <v>0</v>
      </c>
      <c r="E20" s="35">
        <f t="shared" si="0"/>
        <v>0</v>
      </c>
      <c r="F20" s="35">
        <f t="shared" si="0"/>
        <v>0</v>
      </c>
    </row>
    <row r="21" spans="1:6" ht="51" customHeight="1">
      <c r="A21" s="119"/>
      <c r="B21" s="122"/>
      <c r="C21" s="34" t="s">
        <v>2</v>
      </c>
      <c r="D21" s="47">
        <f t="shared" si="0"/>
        <v>0</v>
      </c>
      <c r="E21" s="47">
        <f t="shared" si="0"/>
        <v>0</v>
      </c>
      <c r="F21" s="47">
        <f t="shared" si="0"/>
        <v>0</v>
      </c>
    </row>
    <row r="22" spans="1:6" ht="27" customHeight="1">
      <c r="A22" s="95" t="s">
        <v>25</v>
      </c>
      <c r="B22" s="96" t="s">
        <v>31</v>
      </c>
      <c r="C22" s="33" t="s">
        <v>54</v>
      </c>
      <c r="D22" s="18"/>
      <c r="E22" s="18"/>
      <c r="F22" s="62">
        <f aca="true" t="shared" si="1" ref="F22:F27">D22+E22</f>
        <v>0</v>
      </c>
    </row>
    <row r="23" spans="1:6" ht="27" customHeight="1">
      <c r="A23" s="95"/>
      <c r="B23" s="96"/>
      <c r="C23" s="33" t="s">
        <v>2</v>
      </c>
      <c r="D23" s="48"/>
      <c r="E23" s="48"/>
      <c r="F23" s="66">
        <f t="shared" si="1"/>
        <v>0</v>
      </c>
    </row>
    <row r="24" spans="1:6" ht="27" customHeight="1">
      <c r="A24" s="95" t="s">
        <v>26</v>
      </c>
      <c r="B24" s="96" t="s">
        <v>32</v>
      </c>
      <c r="C24" s="33" t="s">
        <v>54</v>
      </c>
      <c r="D24" s="54"/>
      <c r="E24" s="54"/>
      <c r="F24" s="62">
        <f t="shared" si="1"/>
        <v>0</v>
      </c>
    </row>
    <row r="25" spans="1:6" ht="27" customHeight="1">
      <c r="A25" s="95"/>
      <c r="B25" s="96"/>
      <c r="C25" s="33" t="s">
        <v>2</v>
      </c>
      <c r="D25" s="55"/>
      <c r="E25" s="55"/>
      <c r="F25" s="66">
        <f t="shared" si="1"/>
        <v>0</v>
      </c>
    </row>
    <row r="26" spans="1:6" ht="27" customHeight="1">
      <c r="A26" s="95" t="s">
        <v>27</v>
      </c>
      <c r="B26" s="96" t="s">
        <v>33</v>
      </c>
      <c r="C26" s="33" t="s">
        <v>54</v>
      </c>
      <c r="D26" s="54"/>
      <c r="E26" s="54"/>
      <c r="F26" s="62">
        <f t="shared" si="1"/>
        <v>0</v>
      </c>
    </row>
    <row r="27" spans="1:6" ht="27" customHeight="1">
      <c r="A27" s="95"/>
      <c r="B27" s="96"/>
      <c r="C27" s="33" t="s">
        <v>2</v>
      </c>
      <c r="D27" s="55"/>
      <c r="E27" s="55"/>
      <c r="F27" s="66">
        <f t="shared" si="1"/>
        <v>0</v>
      </c>
    </row>
    <row r="28" spans="1:6" ht="27" customHeight="1">
      <c r="A28" s="119" t="s">
        <v>21</v>
      </c>
      <c r="B28" s="122" t="s">
        <v>89</v>
      </c>
      <c r="C28" s="34" t="s">
        <v>54</v>
      </c>
      <c r="D28" s="35">
        <v>60</v>
      </c>
      <c r="E28" s="35">
        <f>E30+E32+E34</f>
        <v>0</v>
      </c>
      <c r="F28" s="35">
        <v>60</v>
      </c>
    </row>
    <row r="29" spans="1:6" ht="30.75" customHeight="1">
      <c r="A29" s="119"/>
      <c r="B29" s="122"/>
      <c r="C29" s="34" t="s">
        <v>2</v>
      </c>
      <c r="D29" s="47">
        <v>13110</v>
      </c>
      <c r="E29" s="47">
        <f>E31+E33+E35</f>
        <v>0</v>
      </c>
      <c r="F29" s="47">
        <v>13110</v>
      </c>
    </row>
    <row r="30" spans="1:6" ht="27" customHeight="1">
      <c r="A30" s="95" t="s">
        <v>28</v>
      </c>
      <c r="B30" s="96" t="s">
        <v>31</v>
      </c>
      <c r="C30" s="33" t="s">
        <v>54</v>
      </c>
      <c r="D30" s="18"/>
      <c r="E30" s="18"/>
      <c r="F30" s="62">
        <f aca="true" t="shared" si="2" ref="F30:F35">D30+E30</f>
        <v>0</v>
      </c>
    </row>
    <row r="31" spans="1:6" ht="27" customHeight="1">
      <c r="A31" s="95"/>
      <c r="B31" s="96"/>
      <c r="C31" s="33" t="s">
        <v>2</v>
      </c>
      <c r="D31" s="48"/>
      <c r="E31" s="48"/>
      <c r="F31" s="66">
        <f t="shared" si="2"/>
        <v>0</v>
      </c>
    </row>
    <row r="32" spans="1:6" ht="27" customHeight="1">
      <c r="A32" s="95" t="s">
        <v>29</v>
      </c>
      <c r="B32" s="96" t="s">
        <v>32</v>
      </c>
      <c r="C32" s="33" t="s">
        <v>54</v>
      </c>
      <c r="D32" s="54"/>
      <c r="E32" s="54"/>
      <c r="F32" s="62">
        <f t="shared" si="2"/>
        <v>0</v>
      </c>
    </row>
    <row r="33" spans="1:6" ht="27" customHeight="1">
      <c r="A33" s="95"/>
      <c r="B33" s="96"/>
      <c r="C33" s="33" t="s">
        <v>2</v>
      </c>
      <c r="D33" s="55"/>
      <c r="E33" s="55"/>
      <c r="F33" s="66">
        <f t="shared" si="2"/>
        <v>0</v>
      </c>
    </row>
    <row r="34" spans="1:6" ht="27" customHeight="1">
      <c r="A34" s="95" t="s">
        <v>30</v>
      </c>
      <c r="B34" s="96" t="s">
        <v>33</v>
      </c>
      <c r="C34" s="33" t="s">
        <v>54</v>
      </c>
      <c r="D34" s="54"/>
      <c r="E34" s="54"/>
      <c r="F34" s="62">
        <f t="shared" si="2"/>
        <v>0</v>
      </c>
    </row>
    <row r="35" spans="1:6" ht="27" customHeight="1">
      <c r="A35" s="95"/>
      <c r="B35" s="96"/>
      <c r="C35" s="33" t="s">
        <v>2</v>
      </c>
      <c r="D35" s="55"/>
      <c r="E35" s="55"/>
      <c r="F35" s="66">
        <f t="shared" si="2"/>
        <v>0</v>
      </c>
    </row>
    <row r="36" spans="1:6" ht="28.5" customHeight="1">
      <c r="A36" s="112" t="s">
        <v>63</v>
      </c>
      <c r="B36" s="116" t="s">
        <v>83</v>
      </c>
      <c r="C36" s="34" t="s">
        <v>54</v>
      </c>
      <c r="D36" s="35">
        <v>1230</v>
      </c>
      <c r="E36" s="35">
        <f>E38+E40+E42</f>
        <v>0</v>
      </c>
      <c r="F36" s="35">
        <v>1230</v>
      </c>
    </row>
    <row r="37" spans="1:6" ht="24.75" customHeight="1">
      <c r="A37" s="113"/>
      <c r="B37" s="117"/>
      <c r="C37" s="34" t="s">
        <v>2</v>
      </c>
      <c r="D37" s="47">
        <v>1094461.5</v>
      </c>
      <c r="E37" s="47">
        <f>E39+E41+E43</f>
        <v>0</v>
      </c>
      <c r="F37" s="47">
        <v>1094461.5</v>
      </c>
    </row>
    <row r="38" spans="1:6" ht="27" customHeight="1">
      <c r="A38" s="114" t="s">
        <v>64</v>
      </c>
      <c r="B38" s="120" t="s">
        <v>31</v>
      </c>
      <c r="C38" s="33" t="s">
        <v>54</v>
      </c>
      <c r="D38" s="18"/>
      <c r="E38" s="18"/>
      <c r="F38" s="62">
        <f aca="true" t="shared" si="3" ref="F38:F43">D38+E38</f>
        <v>0</v>
      </c>
    </row>
    <row r="39" spans="1:6" ht="28.5" customHeight="1">
      <c r="A39" s="115"/>
      <c r="B39" s="121"/>
      <c r="C39" s="33" t="s">
        <v>2</v>
      </c>
      <c r="D39" s="18"/>
      <c r="E39" s="18"/>
      <c r="F39" s="66">
        <f t="shared" si="3"/>
        <v>0</v>
      </c>
    </row>
    <row r="40" spans="1:6" ht="24" customHeight="1">
      <c r="A40" s="114" t="s">
        <v>65</v>
      </c>
      <c r="B40" s="120" t="s">
        <v>32</v>
      </c>
      <c r="C40" s="33" t="s">
        <v>54</v>
      </c>
      <c r="D40" s="54"/>
      <c r="E40" s="54"/>
      <c r="F40" s="62">
        <f t="shared" si="3"/>
        <v>0</v>
      </c>
    </row>
    <row r="41" spans="1:6" ht="24" customHeight="1">
      <c r="A41" s="115"/>
      <c r="B41" s="121"/>
      <c r="C41" s="33" t="s">
        <v>2</v>
      </c>
      <c r="D41" s="54"/>
      <c r="E41" s="54"/>
      <c r="F41" s="66">
        <f t="shared" si="3"/>
        <v>0</v>
      </c>
    </row>
    <row r="42" spans="1:6" ht="23.25" customHeight="1">
      <c r="A42" s="114" t="s">
        <v>66</v>
      </c>
      <c r="B42" s="120" t="s">
        <v>33</v>
      </c>
      <c r="C42" s="33" t="s">
        <v>54</v>
      </c>
      <c r="D42" s="54"/>
      <c r="E42" s="54"/>
      <c r="F42" s="62">
        <f t="shared" si="3"/>
        <v>0</v>
      </c>
    </row>
    <row r="43" spans="1:6" ht="24.75" customHeight="1">
      <c r="A43" s="115"/>
      <c r="B43" s="121"/>
      <c r="C43" s="33" t="s">
        <v>2</v>
      </c>
      <c r="D43" s="54"/>
      <c r="E43" s="54"/>
      <c r="F43" s="66">
        <f t="shared" si="3"/>
        <v>0</v>
      </c>
    </row>
    <row r="44" spans="1:6" ht="24" customHeight="1">
      <c r="A44" s="119"/>
      <c r="B44" s="128" t="s">
        <v>46</v>
      </c>
      <c r="C44" s="34" t="s">
        <v>54</v>
      </c>
      <c r="D44" s="35">
        <f aca="true" t="shared" si="4" ref="D44:F45">D46+D48+D50</f>
        <v>0</v>
      </c>
      <c r="E44" s="35">
        <f t="shared" si="4"/>
        <v>0</v>
      </c>
      <c r="F44" s="35">
        <f t="shared" si="4"/>
        <v>0</v>
      </c>
    </row>
    <row r="45" spans="1:6" ht="25.5">
      <c r="A45" s="119"/>
      <c r="B45" s="129"/>
      <c r="C45" s="34" t="s">
        <v>2</v>
      </c>
      <c r="D45" s="47">
        <f t="shared" si="4"/>
        <v>0</v>
      </c>
      <c r="E45" s="47">
        <f t="shared" si="4"/>
        <v>0</v>
      </c>
      <c r="F45" s="47">
        <f t="shared" si="4"/>
        <v>0</v>
      </c>
    </row>
    <row r="46" spans="1:6" ht="24.75" customHeight="1">
      <c r="A46" s="95"/>
      <c r="B46" s="96" t="s">
        <v>31</v>
      </c>
      <c r="C46" s="33" t="s">
        <v>54</v>
      </c>
      <c r="D46" s="18"/>
      <c r="E46" s="18"/>
      <c r="F46" s="62">
        <f aca="true" t="shared" si="5" ref="F46:F51">D46+E46</f>
        <v>0</v>
      </c>
    </row>
    <row r="47" spans="1:6" ht="24" customHeight="1">
      <c r="A47" s="95"/>
      <c r="B47" s="96"/>
      <c r="C47" s="33" t="s">
        <v>2</v>
      </c>
      <c r="D47" s="54"/>
      <c r="E47" s="54"/>
      <c r="F47" s="66">
        <f t="shared" si="5"/>
        <v>0</v>
      </c>
    </row>
    <row r="48" spans="1:6" ht="23.25" customHeight="1">
      <c r="A48" s="95"/>
      <c r="B48" s="96" t="s">
        <v>32</v>
      </c>
      <c r="C48" s="33" t="s">
        <v>54</v>
      </c>
      <c r="D48" s="54"/>
      <c r="E48" s="54"/>
      <c r="F48" s="62">
        <f t="shared" si="5"/>
        <v>0</v>
      </c>
    </row>
    <row r="49" spans="1:6" ht="26.25" customHeight="1">
      <c r="A49" s="95"/>
      <c r="B49" s="96"/>
      <c r="C49" s="33" t="s">
        <v>2</v>
      </c>
      <c r="D49" s="54"/>
      <c r="E49" s="54"/>
      <c r="F49" s="66">
        <f t="shared" si="5"/>
        <v>0</v>
      </c>
    </row>
    <row r="50" spans="1:6" ht="27" customHeight="1">
      <c r="A50" s="95"/>
      <c r="B50" s="96" t="s">
        <v>33</v>
      </c>
      <c r="C50" s="33" t="s">
        <v>54</v>
      </c>
      <c r="D50" s="54"/>
      <c r="E50" s="54"/>
      <c r="F50" s="62">
        <f t="shared" si="5"/>
        <v>0</v>
      </c>
    </row>
    <row r="51" spans="1:6" ht="27.75" customHeight="1">
      <c r="A51" s="95"/>
      <c r="B51" s="96"/>
      <c r="C51" s="33" t="s">
        <v>2</v>
      </c>
      <c r="D51" s="54"/>
      <c r="E51" s="54"/>
      <c r="F51" s="66">
        <f t="shared" si="5"/>
        <v>0</v>
      </c>
    </row>
    <row r="52" spans="1:6" ht="24" customHeight="1">
      <c r="A52" s="119" t="s">
        <v>67</v>
      </c>
      <c r="B52" s="122" t="s">
        <v>84</v>
      </c>
      <c r="C52" s="34" t="s">
        <v>54</v>
      </c>
      <c r="D52" s="35">
        <f aca="true" t="shared" si="6" ref="D52:F53">D54+D56+D58</f>
        <v>0</v>
      </c>
      <c r="E52" s="35">
        <f t="shared" si="6"/>
        <v>0</v>
      </c>
      <c r="F52" s="35">
        <f t="shared" si="6"/>
        <v>0</v>
      </c>
    </row>
    <row r="53" spans="1:6" ht="25.5">
      <c r="A53" s="119"/>
      <c r="B53" s="122"/>
      <c r="C53" s="34" t="s">
        <v>2</v>
      </c>
      <c r="D53" s="47">
        <f t="shared" si="6"/>
        <v>0</v>
      </c>
      <c r="E53" s="47">
        <f t="shared" si="6"/>
        <v>0</v>
      </c>
      <c r="F53" s="47">
        <f t="shared" si="6"/>
        <v>0</v>
      </c>
    </row>
    <row r="54" spans="1:6" ht="27" customHeight="1">
      <c r="A54" s="95" t="s">
        <v>68</v>
      </c>
      <c r="B54" s="96" t="s">
        <v>31</v>
      </c>
      <c r="C54" s="33" t="s">
        <v>54</v>
      </c>
      <c r="D54" s="18"/>
      <c r="E54" s="18"/>
      <c r="F54" s="62">
        <f aca="true" t="shared" si="7" ref="F54:F59">D54+E54</f>
        <v>0</v>
      </c>
    </row>
    <row r="55" spans="1:6" ht="26.25" customHeight="1">
      <c r="A55" s="95"/>
      <c r="B55" s="96"/>
      <c r="C55" s="33" t="s">
        <v>2</v>
      </c>
      <c r="D55" s="18"/>
      <c r="E55" s="18"/>
      <c r="F55" s="66">
        <f t="shared" si="7"/>
        <v>0</v>
      </c>
    </row>
    <row r="56" spans="1:6" ht="24" customHeight="1">
      <c r="A56" s="95" t="s">
        <v>65</v>
      </c>
      <c r="B56" s="96" t="s">
        <v>34</v>
      </c>
      <c r="C56" s="33" t="s">
        <v>54</v>
      </c>
      <c r="D56" s="54"/>
      <c r="E56" s="54"/>
      <c r="F56" s="62">
        <f t="shared" si="7"/>
        <v>0</v>
      </c>
    </row>
    <row r="57" spans="1:6" ht="30" customHeight="1">
      <c r="A57" s="95"/>
      <c r="B57" s="96"/>
      <c r="C57" s="33" t="s">
        <v>2</v>
      </c>
      <c r="D57" s="54"/>
      <c r="E57" s="54"/>
      <c r="F57" s="66">
        <f t="shared" si="7"/>
        <v>0</v>
      </c>
    </row>
    <row r="58" spans="1:6" ht="26.25" customHeight="1">
      <c r="A58" s="95" t="s">
        <v>69</v>
      </c>
      <c r="B58" s="96" t="s">
        <v>33</v>
      </c>
      <c r="C58" s="33" t="s">
        <v>54</v>
      </c>
      <c r="D58" s="54"/>
      <c r="E58" s="54"/>
      <c r="F58" s="62">
        <f t="shared" si="7"/>
        <v>0</v>
      </c>
    </row>
    <row r="59" spans="1:6" ht="25.5" customHeight="1">
      <c r="A59" s="95"/>
      <c r="B59" s="96"/>
      <c r="C59" s="33" t="s">
        <v>2</v>
      </c>
      <c r="D59" s="54"/>
      <c r="E59" s="54"/>
      <c r="F59" s="66">
        <f t="shared" si="7"/>
        <v>0</v>
      </c>
    </row>
    <row r="60" spans="1:6" ht="30" customHeight="1">
      <c r="A60" s="119" t="s">
        <v>22</v>
      </c>
      <c r="B60" s="122" t="s">
        <v>90</v>
      </c>
      <c r="C60" s="34" t="s">
        <v>54</v>
      </c>
      <c r="D60" s="35">
        <v>1230</v>
      </c>
      <c r="E60" s="35">
        <f>E62+E64+E66</f>
        <v>0</v>
      </c>
      <c r="F60" s="35">
        <v>1230</v>
      </c>
    </row>
    <row r="61" spans="1:6" ht="33" customHeight="1">
      <c r="A61" s="119"/>
      <c r="B61" s="122"/>
      <c r="C61" s="34" t="s">
        <v>2</v>
      </c>
      <c r="D61" s="47">
        <v>1094461.5</v>
      </c>
      <c r="E61" s="47">
        <f>E63+E65+E67</f>
        <v>0</v>
      </c>
      <c r="F61" s="47">
        <v>1094461.5</v>
      </c>
    </row>
    <row r="62" spans="1:6" ht="27.75" customHeight="1">
      <c r="A62" s="119" t="s">
        <v>50</v>
      </c>
      <c r="B62" s="122" t="s">
        <v>31</v>
      </c>
      <c r="C62" s="34" t="s">
        <v>54</v>
      </c>
      <c r="D62" s="62">
        <v>1230</v>
      </c>
      <c r="E62" s="62">
        <f aca="true" t="shared" si="8" ref="D62:E67">E54+E38</f>
        <v>0</v>
      </c>
      <c r="F62" s="62">
        <f aca="true" t="shared" si="9" ref="F62:F71">D62+E62</f>
        <v>1230</v>
      </c>
    </row>
    <row r="63" spans="1:6" ht="25.5" customHeight="1">
      <c r="A63" s="119"/>
      <c r="B63" s="122"/>
      <c r="C63" s="34" t="s">
        <v>2</v>
      </c>
      <c r="D63" s="62">
        <v>1094461.5</v>
      </c>
      <c r="E63" s="62">
        <f t="shared" si="8"/>
        <v>0</v>
      </c>
      <c r="F63" s="64">
        <f t="shared" si="9"/>
        <v>1094461.5</v>
      </c>
    </row>
    <row r="64" spans="1:6" ht="31.5" customHeight="1">
      <c r="A64" s="119" t="s">
        <v>51</v>
      </c>
      <c r="B64" s="122" t="s">
        <v>34</v>
      </c>
      <c r="C64" s="34" t="s">
        <v>54</v>
      </c>
      <c r="D64" s="62">
        <f t="shared" si="8"/>
        <v>0</v>
      </c>
      <c r="E64" s="62">
        <f t="shared" si="8"/>
        <v>0</v>
      </c>
      <c r="F64" s="62">
        <f t="shared" si="9"/>
        <v>0</v>
      </c>
    </row>
    <row r="65" spans="1:6" ht="26.25" customHeight="1">
      <c r="A65" s="119"/>
      <c r="B65" s="122"/>
      <c r="C65" s="34" t="s">
        <v>2</v>
      </c>
      <c r="D65" s="62">
        <f t="shared" si="8"/>
        <v>0</v>
      </c>
      <c r="E65" s="62">
        <f t="shared" si="8"/>
        <v>0</v>
      </c>
      <c r="F65" s="64">
        <f t="shared" si="9"/>
        <v>0</v>
      </c>
    </row>
    <row r="66" spans="1:6" ht="29.25" customHeight="1">
      <c r="A66" s="119" t="s">
        <v>52</v>
      </c>
      <c r="B66" s="122" t="s">
        <v>33</v>
      </c>
      <c r="C66" s="34" t="s">
        <v>54</v>
      </c>
      <c r="D66" s="62">
        <f t="shared" si="8"/>
        <v>0</v>
      </c>
      <c r="E66" s="62">
        <f t="shared" si="8"/>
        <v>0</v>
      </c>
      <c r="F66" s="62">
        <f t="shared" si="9"/>
        <v>0</v>
      </c>
    </row>
    <row r="67" spans="1:6" ht="27" customHeight="1">
      <c r="A67" s="119"/>
      <c r="B67" s="122"/>
      <c r="C67" s="34" t="s">
        <v>2</v>
      </c>
      <c r="D67" s="62">
        <f t="shared" si="8"/>
        <v>0</v>
      </c>
      <c r="E67" s="62">
        <f t="shared" si="8"/>
        <v>0</v>
      </c>
      <c r="F67" s="64">
        <f t="shared" si="9"/>
        <v>0</v>
      </c>
    </row>
    <row r="68" spans="1:8" ht="25.5">
      <c r="A68" s="57" t="s">
        <v>49</v>
      </c>
      <c r="B68" s="58" t="s">
        <v>75</v>
      </c>
      <c r="C68" s="44" t="s">
        <v>17</v>
      </c>
      <c r="D68" s="48"/>
      <c r="E68" s="48"/>
      <c r="F68" s="66">
        <f t="shared" si="9"/>
        <v>0</v>
      </c>
      <c r="H68" s="51"/>
    </row>
    <row r="69" spans="1:8" ht="23.25" customHeight="1">
      <c r="A69" s="57" t="s">
        <v>73</v>
      </c>
      <c r="B69" s="58" t="s">
        <v>71</v>
      </c>
      <c r="C69" s="44" t="s">
        <v>17</v>
      </c>
      <c r="D69" s="48"/>
      <c r="E69" s="48"/>
      <c r="F69" s="66">
        <f t="shared" si="9"/>
        <v>0</v>
      </c>
      <c r="H69" s="51"/>
    </row>
    <row r="70" spans="1:8" ht="38.25" customHeight="1">
      <c r="A70" s="57" t="s">
        <v>74</v>
      </c>
      <c r="B70" s="49" t="s">
        <v>18</v>
      </c>
      <c r="C70" s="44" t="s">
        <v>17</v>
      </c>
      <c r="D70" s="50"/>
      <c r="E70" s="50"/>
      <c r="F70" s="62">
        <f t="shared" si="9"/>
        <v>0</v>
      </c>
      <c r="H70" s="51"/>
    </row>
    <row r="71" spans="1:6" ht="26.25">
      <c r="A71" s="57" t="s">
        <v>76</v>
      </c>
      <c r="B71" s="50" t="s">
        <v>72</v>
      </c>
      <c r="C71" s="44" t="s">
        <v>17</v>
      </c>
      <c r="D71" s="50"/>
      <c r="E71" s="50"/>
      <c r="F71" s="62">
        <f t="shared" si="9"/>
        <v>0</v>
      </c>
    </row>
    <row r="72" spans="1:6" ht="15">
      <c r="A72" s="136" t="s">
        <v>97</v>
      </c>
      <c r="B72" s="137"/>
      <c r="C72" s="137"/>
      <c r="D72" s="137"/>
      <c r="E72" s="137"/>
      <c r="F72" s="138"/>
    </row>
    <row r="73" spans="1:6" ht="15.75" customHeight="1">
      <c r="A73" s="93">
        <v>4</v>
      </c>
      <c r="B73" s="59" t="s">
        <v>45</v>
      </c>
      <c r="C73" s="141" t="s">
        <v>44</v>
      </c>
      <c r="D73" s="93">
        <v>15187</v>
      </c>
      <c r="E73" s="93">
        <f>E75+E76</f>
        <v>0</v>
      </c>
      <c r="F73" s="93">
        <f>F75+F76</f>
        <v>15187</v>
      </c>
    </row>
    <row r="74" spans="1:6" ht="15.75" customHeight="1">
      <c r="A74" s="94"/>
      <c r="B74" s="59" t="s">
        <v>85</v>
      </c>
      <c r="C74" s="142"/>
      <c r="D74" s="94"/>
      <c r="E74" s="94"/>
      <c r="F74" s="94"/>
    </row>
    <row r="75" spans="1:6" ht="16.5" customHeight="1">
      <c r="A75" s="57" t="s">
        <v>57</v>
      </c>
      <c r="B75" s="58" t="s">
        <v>86</v>
      </c>
      <c r="C75" s="44" t="s">
        <v>44</v>
      </c>
      <c r="D75" s="63">
        <v>9702</v>
      </c>
      <c r="E75" s="63"/>
      <c r="F75" s="62">
        <f>D75+E75</f>
        <v>9702</v>
      </c>
    </row>
    <row r="76" spans="1:6" ht="27" customHeight="1">
      <c r="A76" s="57" t="s">
        <v>58</v>
      </c>
      <c r="B76" s="58" t="s">
        <v>87</v>
      </c>
      <c r="C76" s="44" t="s">
        <v>44</v>
      </c>
      <c r="D76" s="63">
        <v>5485</v>
      </c>
      <c r="E76" s="63"/>
      <c r="F76" s="62">
        <f>D76+E76</f>
        <v>5485</v>
      </c>
    </row>
    <row r="77" spans="1:6" ht="13.5" customHeight="1">
      <c r="A77" s="60" t="s">
        <v>62</v>
      </c>
      <c r="B77" s="58" t="s">
        <v>88</v>
      </c>
      <c r="C77" s="44" t="s">
        <v>44</v>
      </c>
      <c r="D77" s="50"/>
      <c r="E77" s="50"/>
      <c r="F77" s="62">
        <f>D77+E77</f>
        <v>0</v>
      </c>
    </row>
    <row r="78" spans="5:7" ht="15">
      <c r="E78" s="72"/>
      <c r="F78" s="72"/>
      <c r="G78" s="72"/>
    </row>
    <row r="79" spans="5:7" ht="15">
      <c r="E79" s="72"/>
      <c r="F79" s="72"/>
      <c r="G79" s="72"/>
    </row>
    <row r="80" spans="5:7" ht="15">
      <c r="E80" s="72"/>
      <c r="F80" s="72"/>
      <c r="G80" s="72"/>
    </row>
    <row r="81" spans="1:7" ht="11.25" customHeight="1">
      <c r="A81" s="125"/>
      <c r="B81" s="125"/>
      <c r="C81" s="125"/>
      <c r="D81" s="125"/>
      <c r="E81" s="72"/>
      <c r="F81" s="72"/>
      <c r="G81" s="72"/>
    </row>
    <row r="82" spans="3:7" ht="13.5" customHeight="1">
      <c r="C82" s="61"/>
      <c r="D82" s="61"/>
      <c r="E82" s="72"/>
      <c r="F82" s="72"/>
      <c r="G82" s="72"/>
    </row>
    <row r="83" spans="1:7" ht="18" customHeight="1">
      <c r="A83" s="97" t="s">
        <v>116</v>
      </c>
      <c r="B83" s="97"/>
      <c r="C83" s="97"/>
      <c r="D83" s="97"/>
      <c r="E83" s="97"/>
      <c r="F83" s="97"/>
      <c r="G83" s="72"/>
    </row>
    <row r="84" spans="1:7" ht="18" customHeight="1">
      <c r="A84" s="83"/>
      <c r="B84" s="83"/>
      <c r="C84" s="83"/>
      <c r="D84" s="83"/>
      <c r="E84" s="83"/>
      <c r="F84" s="83"/>
      <c r="G84" s="72"/>
    </row>
    <row r="85" spans="1:7" ht="42" customHeight="1">
      <c r="A85" s="85" t="s">
        <v>117</v>
      </c>
      <c r="B85" s="85"/>
      <c r="C85" s="85"/>
      <c r="D85" s="85"/>
      <c r="E85" s="86"/>
      <c r="F85" s="86"/>
      <c r="G85" s="72"/>
    </row>
    <row r="86" spans="1:6" ht="18.75" customHeight="1">
      <c r="A86" s="85" t="s">
        <v>118</v>
      </c>
      <c r="B86" s="85"/>
      <c r="C86" s="85"/>
      <c r="D86" s="85"/>
      <c r="E86" s="86"/>
      <c r="F86" s="86"/>
    </row>
    <row r="87" spans="2:3" ht="44.25" customHeight="1">
      <c r="B87" s="140" t="s">
        <v>55</v>
      </c>
      <c r="C87" s="140"/>
    </row>
    <row r="92" ht="18" customHeight="1"/>
    <row r="93" ht="18" customHeight="1"/>
    <row r="94" ht="15" customHeight="1"/>
    <row r="102" ht="18" customHeight="1"/>
    <row r="103" ht="21.75" customHeight="1"/>
    <row r="104" ht="18" customHeight="1"/>
    <row r="110" ht="39.75" customHeight="1"/>
  </sheetData>
  <mergeCells count="70">
    <mergeCell ref="F73:F74"/>
    <mergeCell ref="B87:C87"/>
    <mergeCell ref="B42:B43"/>
    <mergeCell ref="A66:A67"/>
    <mergeCell ref="B60:B61"/>
    <mergeCell ref="B64:B65"/>
    <mergeCell ref="B66:B67"/>
    <mergeCell ref="C73:C74"/>
    <mergeCell ref="A73:A74"/>
    <mergeCell ref="B54:B55"/>
    <mergeCell ref="A14:F14"/>
    <mergeCell ref="A72:F72"/>
    <mergeCell ref="A20:A21"/>
    <mergeCell ref="B62:B63"/>
    <mergeCell ref="A56:A57"/>
    <mergeCell ref="B20:B21"/>
    <mergeCell ref="A15:A17"/>
    <mergeCell ref="B56:B57"/>
    <mergeCell ref="B30:B31"/>
    <mergeCell ref="A58:A59"/>
    <mergeCell ref="A7:F7"/>
    <mergeCell ref="A9:F9"/>
    <mergeCell ref="A8:F8"/>
    <mergeCell ref="C3:F3"/>
    <mergeCell ref="C4:F4"/>
    <mergeCell ref="B46:B47"/>
    <mergeCell ref="A48:A49"/>
    <mergeCell ref="B48:B49"/>
    <mergeCell ref="B28:B29"/>
    <mergeCell ref="A40:A41"/>
    <mergeCell ref="A18:A19"/>
    <mergeCell ref="B50:B51"/>
    <mergeCell ref="A52:A53"/>
    <mergeCell ref="A26:A27"/>
    <mergeCell ref="B40:B41"/>
    <mergeCell ref="B32:B33"/>
    <mergeCell ref="B44:B45"/>
    <mergeCell ref="A44:A45"/>
    <mergeCell ref="A34:A35"/>
    <mergeCell ref="A28:A29"/>
    <mergeCell ref="A81:D81"/>
    <mergeCell ref="E73:E74"/>
    <mergeCell ref="B18:B19"/>
    <mergeCell ref="A62:A63"/>
    <mergeCell ref="A50:A51"/>
    <mergeCell ref="B52:B53"/>
    <mergeCell ref="A32:A33"/>
    <mergeCell ref="B22:B23"/>
    <mergeCell ref="A24:A25"/>
    <mergeCell ref="B26:B27"/>
    <mergeCell ref="A10:F10"/>
    <mergeCell ref="A64:A65"/>
    <mergeCell ref="A60:A61"/>
    <mergeCell ref="A22:A23"/>
    <mergeCell ref="B38:B39"/>
    <mergeCell ref="A54:A55"/>
    <mergeCell ref="B15:B16"/>
    <mergeCell ref="C16:C17"/>
    <mergeCell ref="A46:A47"/>
    <mergeCell ref="B24:B25"/>
    <mergeCell ref="A83:F83"/>
    <mergeCell ref="C2:F2"/>
    <mergeCell ref="D73:D74"/>
    <mergeCell ref="A30:A31"/>
    <mergeCell ref="B58:B59"/>
    <mergeCell ref="A36:A37"/>
    <mergeCell ref="B34:B35"/>
    <mergeCell ref="A38:A39"/>
    <mergeCell ref="A42:A43"/>
    <mergeCell ref="B36:B37"/>
  </mergeCells>
  <printOptions/>
  <pageMargins left="0.984251968503937" right="0" top="0.984251968503937" bottom="0.7874015748031497" header="0.31496062992125984" footer="0.31496062992125984"/>
  <pageSetup fitToHeight="0" fitToWidth="1" horizontalDpi="600" verticalDpi="600" orientation="portrait" paperSize="9" r:id="rId1"/>
  <headerFooter alignWithMargins="0">
    <oddHeader>&amp;C&amp;"Times New Roman,обычный"&amp;14&amp;P</oddHeader>
  </headerFooter>
  <rowBreaks count="1" manualBreakCount="1">
    <brk id="4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tabSelected="1" workbookViewId="0" topLeftCell="A1">
      <selection activeCell="D1" sqref="D1:H3"/>
    </sheetView>
  </sheetViews>
  <sheetFormatPr defaultColWidth="9.140625" defaultRowHeight="15"/>
  <cols>
    <col min="1" max="1" width="16.140625" style="9" customWidth="1"/>
    <col min="2" max="2" width="12.00390625" style="16" customWidth="1"/>
    <col min="3" max="3" width="11.7109375" style="17" customWidth="1"/>
    <col min="4" max="4" width="10.8515625" style="16" customWidth="1"/>
    <col min="5" max="5" width="9.8515625" style="16" customWidth="1"/>
    <col min="6" max="6" width="8.421875" style="17" customWidth="1"/>
    <col min="7" max="7" width="11.28125" style="16" customWidth="1"/>
    <col min="8" max="8" width="11.8515625" style="17" customWidth="1"/>
    <col min="9" max="16384" width="9.140625" style="9" customWidth="1"/>
  </cols>
  <sheetData>
    <row r="1" spans="1:8" s="7" customFormat="1" ht="18" customHeight="1">
      <c r="A1" s="19"/>
      <c r="B1" s="19"/>
      <c r="C1" s="20"/>
      <c r="D1" s="144"/>
      <c r="E1" s="144"/>
      <c r="F1" s="144"/>
      <c r="G1" s="144"/>
      <c r="H1" s="144"/>
    </row>
    <row r="2" spans="1:8" s="7" customFormat="1" ht="18" customHeight="1">
      <c r="A2" s="19"/>
      <c r="B2" s="19"/>
      <c r="C2" s="20"/>
      <c r="D2" s="144"/>
      <c r="E2" s="144"/>
      <c r="F2" s="144"/>
      <c r="G2" s="144"/>
      <c r="H2" s="144"/>
    </row>
    <row r="3" spans="1:8" s="7" customFormat="1" ht="18" customHeight="1">
      <c r="A3" s="19"/>
      <c r="B3" s="19"/>
      <c r="C3" s="20"/>
      <c r="D3" s="144"/>
      <c r="E3" s="144"/>
      <c r="F3" s="144"/>
      <c r="G3" s="144"/>
      <c r="H3" s="144"/>
    </row>
    <row r="4" spans="1:8" s="7" customFormat="1" ht="18" customHeight="1">
      <c r="A4" s="19"/>
      <c r="B4" s="19"/>
      <c r="C4" s="20"/>
      <c r="D4" s="19"/>
      <c r="E4" s="21"/>
      <c r="F4" s="21"/>
      <c r="G4" s="21"/>
      <c r="H4" s="21"/>
    </row>
    <row r="5" spans="1:8" s="7" customFormat="1" ht="18" customHeight="1">
      <c r="A5" s="143" t="s">
        <v>8</v>
      </c>
      <c r="B5" s="143"/>
      <c r="C5" s="143"/>
      <c r="D5" s="143"/>
      <c r="E5" s="143"/>
      <c r="F5" s="143"/>
      <c r="G5" s="143"/>
      <c r="H5" s="143"/>
    </row>
    <row r="6" spans="1:8" s="7" customFormat="1" ht="58.5" customHeight="1">
      <c r="A6" s="143" t="s">
        <v>109</v>
      </c>
      <c r="B6" s="143"/>
      <c r="C6" s="143"/>
      <c r="D6" s="143"/>
      <c r="E6" s="143"/>
      <c r="F6" s="143"/>
      <c r="G6" s="143"/>
      <c r="H6" s="143"/>
    </row>
    <row r="7" spans="1:8" s="7" customFormat="1" ht="41.25" customHeight="1">
      <c r="A7" s="147" t="s">
        <v>115</v>
      </c>
      <c r="B7" s="147"/>
      <c r="C7" s="147"/>
      <c r="D7" s="147"/>
      <c r="E7" s="147"/>
      <c r="F7" s="147"/>
      <c r="G7" s="147"/>
      <c r="H7" s="147"/>
    </row>
    <row r="8" spans="1:8" s="8" customFormat="1" ht="18.75">
      <c r="A8" s="149" t="s">
        <v>53</v>
      </c>
      <c r="B8" s="149"/>
      <c r="C8" s="149"/>
      <c r="D8" s="149"/>
      <c r="E8" s="149"/>
      <c r="F8" s="149"/>
      <c r="G8" s="149"/>
      <c r="H8" s="149"/>
    </row>
    <row r="10" spans="1:8" ht="63.75" customHeight="1">
      <c r="A10" s="148" t="s">
        <v>61</v>
      </c>
      <c r="B10" s="145" t="s">
        <v>110</v>
      </c>
      <c r="C10" s="146"/>
      <c r="D10" s="148" t="s">
        <v>112</v>
      </c>
      <c r="E10" s="148"/>
      <c r="F10" s="148"/>
      <c r="G10" s="148"/>
      <c r="H10" s="148"/>
    </row>
    <row r="11" spans="1:8" ht="121.5" customHeight="1">
      <c r="A11" s="148"/>
      <c r="B11" s="25" t="s">
        <v>70</v>
      </c>
      <c r="C11" s="26" t="s">
        <v>2</v>
      </c>
      <c r="D11" s="5" t="s">
        <v>93</v>
      </c>
      <c r="E11" s="5" t="s">
        <v>80</v>
      </c>
      <c r="F11" s="5" t="s">
        <v>78</v>
      </c>
      <c r="G11" s="5" t="s">
        <v>79</v>
      </c>
      <c r="H11" s="5" t="s">
        <v>59</v>
      </c>
    </row>
    <row r="12" spans="1:8" ht="15">
      <c r="A12" s="10">
        <v>1</v>
      </c>
      <c r="B12" s="11">
        <v>2</v>
      </c>
      <c r="C12" s="10">
        <v>3</v>
      </c>
      <c r="D12" s="10">
        <v>4</v>
      </c>
      <c r="E12" s="11">
        <v>5</v>
      </c>
      <c r="F12" s="10">
        <v>6</v>
      </c>
      <c r="G12" s="10">
        <v>7</v>
      </c>
      <c r="H12" s="11">
        <v>8</v>
      </c>
    </row>
    <row r="13" spans="1:8" s="14" customFormat="1" ht="15">
      <c r="A13" s="22" t="s">
        <v>36</v>
      </c>
      <c r="B13" s="23"/>
      <c r="C13" s="24"/>
      <c r="D13" s="23"/>
      <c r="E13" s="23"/>
      <c r="F13" s="24"/>
      <c r="G13" s="23"/>
      <c r="H13" s="24" t="e">
        <f>G13*100/E13</f>
        <v>#DIV/0!</v>
      </c>
    </row>
    <row r="14" spans="1:8" ht="15">
      <c r="A14" s="22" t="s">
        <v>37</v>
      </c>
      <c r="B14" s="23"/>
      <c r="C14" s="24"/>
      <c r="D14" s="23"/>
      <c r="E14" s="23"/>
      <c r="F14" s="24"/>
      <c r="G14" s="23"/>
      <c r="H14" s="24" t="e">
        <f aca="true" t="shared" si="0" ref="H14:H21">G14*100/E14</f>
        <v>#DIV/0!</v>
      </c>
    </row>
    <row r="15" spans="1:8" ht="15">
      <c r="A15" s="22" t="s">
        <v>38</v>
      </c>
      <c r="B15" s="23"/>
      <c r="C15" s="24"/>
      <c r="D15" s="23"/>
      <c r="E15" s="23"/>
      <c r="F15" s="24"/>
      <c r="G15" s="23"/>
      <c r="H15" s="24" t="e">
        <f t="shared" si="0"/>
        <v>#DIV/0!</v>
      </c>
    </row>
    <row r="16" spans="1:8" ht="15">
      <c r="A16" s="22" t="s">
        <v>39</v>
      </c>
      <c r="B16" s="23"/>
      <c r="C16" s="24"/>
      <c r="D16" s="23"/>
      <c r="E16" s="23"/>
      <c r="F16" s="24"/>
      <c r="G16" s="23"/>
      <c r="H16" s="24" t="e">
        <f t="shared" si="0"/>
        <v>#DIV/0!</v>
      </c>
    </row>
    <row r="17" spans="1:8" ht="15">
      <c r="A17" s="22" t="s">
        <v>40</v>
      </c>
      <c r="B17" s="88">
        <v>1290</v>
      </c>
      <c r="C17" s="89">
        <v>1107571.5</v>
      </c>
      <c r="D17" s="23">
        <v>321</v>
      </c>
      <c r="E17" s="23">
        <v>5140</v>
      </c>
      <c r="F17" s="24">
        <v>5485</v>
      </c>
      <c r="G17" s="23">
        <v>4892</v>
      </c>
      <c r="H17" s="24">
        <f t="shared" si="0"/>
        <v>95.1750972762646</v>
      </c>
    </row>
    <row r="18" spans="1:8" ht="15">
      <c r="A18" s="22" t="s">
        <v>41</v>
      </c>
      <c r="B18" s="23"/>
      <c r="C18" s="24"/>
      <c r="D18" s="23"/>
      <c r="E18" s="23"/>
      <c r="F18" s="24"/>
      <c r="G18" s="23"/>
      <c r="H18" s="24" t="e">
        <f t="shared" si="0"/>
        <v>#DIV/0!</v>
      </c>
    </row>
    <row r="19" spans="1:8" ht="15">
      <c r="A19" s="22" t="s">
        <v>42</v>
      </c>
      <c r="B19" s="23"/>
      <c r="C19" s="24"/>
      <c r="D19" s="23"/>
      <c r="E19" s="23"/>
      <c r="F19" s="24"/>
      <c r="G19" s="23"/>
      <c r="H19" s="24" t="e">
        <f t="shared" si="0"/>
        <v>#DIV/0!</v>
      </c>
    </row>
    <row r="20" spans="1:8" ht="15">
      <c r="A20" s="22"/>
      <c r="B20" s="23"/>
      <c r="C20" s="24"/>
      <c r="D20" s="23"/>
      <c r="E20" s="23"/>
      <c r="F20" s="24"/>
      <c r="G20" s="23"/>
      <c r="H20" s="24" t="e">
        <f t="shared" si="0"/>
        <v>#DIV/0!</v>
      </c>
    </row>
    <row r="21" spans="1:8" s="14" customFormat="1" ht="15">
      <c r="A21" s="15" t="s">
        <v>23</v>
      </c>
      <c r="B21" s="12">
        <f aca="true" t="shared" si="1" ref="B21:G21">SUM(B13:B20)</f>
        <v>1290</v>
      </c>
      <c r="C21" s="13">
        <f t="shared" si="1"/>
        <v>1107571.5</v>
      </c>
      <c r="D21" s="12">
        <f t="shared" si="1"/>
        <v>321</v>
      </c>
      <c r="E21" s="23">
        <f t="shared" si="1"/>
        <v>5140</v>
      </c>
      <c r="F21" s="12">
        <f t="shared" si="1"/>
        <v>5485</v>
      </c>
      <c r="G21" s="12">
        <f t="shared" si="1"/>
        <v>4892</v>
      </c>
      <c r="H21" s="24">
        <f t="shared" si="0"/>
        <v>95.1750972762646</v>
      </c>
    </row>
    <row r="22" spans="3:8" ht="15">
      <c r="C22" s="16"/>
      <c r="F22" s="16"/>
      <c r="H22" s="16"/>
    </row>
    <row r="26" spans="1:6" ht="18.75">
      <c r="A26" s="97" t="s">
        <v>116</v>
      </c>
      <c r="B26" s="97"/>
      <c r="C26" s="97"/>
      <c r="D26" s="97"/>
      <c r="E26" s="97"/>
      <c r="F26" s="97"/>
    </row>
    <row r="27" spans="1:6" ht="18.75">
      <c r="A27" s="83"/>
      <c r="B27" s="83"/>
      <c r="C27" s="83"/>
      <c r="D27" s="83"/>
      <c r="E27" s="83"/>
      <c r="F27" s="83"/>
    </row>
    <row r="28" spans="1:6" ht="18.75">
      <c r="A28" s="85" t="s">
        <v>117</v>
      </c>
      <c r="B28" s="85"/>
      <c r="C28" s="85"/>
      <c r="D28" s="85"/>
      <c r="E28" s="86"/>
      <c r="F28" s="86"/>
    </row>
    <row r="29" spans="1:6" ht="18.75">
      <c r="A29" s="85" t="s">
        <v>118</v>
      </c>
      <c r="B29" s="85"/>
      <c r="C29" s="85"/>
      <c r="D29" s="85"/>
      <c r="E29" s="86"/>
      <c r="F29" s="86"/>
    </row>
    <row r="31" ht="18" customHeight="1"/>
    <row r="36" spans="1:256" ht="15">
      <c r="A36" s="16"/>
      <c r="E36" s="17"/>
      <c r="F36" s="9"/>
      <c r="G36" s="9"/>
      <c r="H36" s="9"/>
      <c r="IT36"/>
      <c r="IU36"/>
      <c r="IV36"/>
    </row>
    <row r="37" spans="1:256" ht="15" customHeight="1">
      <c r="A37" s="16"/>
      <c r="E37" s="17"/>
      <c r="F37" s="9"/>
      <c r="G37" s="9"/>
      <c r="H37" s="9"/>
      <c r="IT37"/>
      <c r="IU37"/>
      <c r="IV37"/>
    </row>
    <row r="38" spans="1:256" ht="18" customHeight="1">
      <c r="A38" s="16"/>
      <c r="E38" s="17"/>
      <c r="F38" s="9"/>
      <c r="G38" s="9"/>
      <c r="H38" s="9"/>
      <c r="IT38"/>
      <c r="IU38"/>
      <c r="IV38"/>
    </row>
    <row r="39" ht="15" customHeight="1"/>
    <row r="41" spans="4:8" ht="15">
      <c r="D41" s="9"/>
      <c r="E41" s="9"/>
      <c r="F41" s="9"/>
      <c r="G41" s="9"/>
      <c r="H41" s="9"/>
    </row>
    <row r="42" spans="2:8" ht="15">
      <c r="B42" s="9"/>
      <c r="C42" s="9"/>
      <c r="D42" s="9"/>
      <c r="E42" s="9"/>
      <c r="F42" s="9"/>
      <c r="G42" s="9"/>
      <c r="H42" s="9"/>
    </row>
  </sheetData>
  <mergeCells count="11">
    <mergeCell ref="A6:H6"/>
    <mergeCell ref="A5:H5"/>
    <mergeCell ref="A26:F26"/>
    <mergeCell ref="D1:H1"/>
    <mergeCell ref="B10:C10"/>
    <mergeCell ref="A7:H7"/>
    <mergeCell ref="D3:H3"/>
    <mergeCell ref="D10:H10"/>
    <mergeCell ref="A10:A11"/>
    <mergeCell ref="D2:H2"/>
    <mergeCell ref="A8:H8"/>
  </mergeCells>
  <printOptions/>
  <pageMargins left="0.7086614173228347" right="0.31496062992125984" top="0.3937007874015748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AGM3-W09HN</dc:creator>
  <cp:keywords/>
  <dc:description/>
  <cp:lastModifiedBy>Школа5-библ</cp:lastModifiedBy>
  <cp:lastPrinted>2024-01-17T10:14:18Z</cp:lastPrinted>
  <dcterms:created xsi:type="dcterms:W3CDTF">2006-09-16T00:00:00Z</dcterms:created>
  <dcterms:modified xsi:type="dcterms:W3CDTF">2024-04-13T12:11:54Z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e9d3bcb55f8d4ac993e85cebe2b0cf02</vt:lpwstr>
  </property>
</Properties>
</file>